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Sortsblandinger\2026_Vinter\"/>
    </mc:Choice>
  </mc:AlternateContent>
  <xr:revisionPtr revIDLastSave="0" documentId="13_ncr:1_{95BF61B7-0861-4A15-B889-8426DF5DB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u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1" l="1"/>
  <c r="E146" i="1"/>
  <c r="F125" i="1"/>
  <c r="E125" i="1"/>
  <c r="D125" i="1"/>
  <c r="C125" i="1"/>
  <c r="C118" i="1"/>
  <c r="F111" i="1"/>
  <c r="E111" i="1"/>
  <c r="D111" i="1"/>
  <c r="C111" i="1"/>
  <c r="E79" i="1"/>
  <c r="F216" i="1" l="1"/>
  <c r="E216" i="1"/>
  <c r="D216" i="1"/>
  <c r="C216" i="1"/>
  <c r="F209" i="1"/>
  <c r="E209" i="1"/>
  <c r="D209" i="1"/>
  <c r="C209" i="1"/>
  <c r="F202" i="1"/>
  <c r="E202" i="1"/>
  <c r="D202" i="1"/>
  <c r="C202" i="1"/>
  <c r="F195" i="1"/>
  <c r="E195" i="1"/>
  <c r="D195" i="1"/>
  <c r="C195" i="1"/>
  <c r="F188" i="1"/>
  <c r="E188" i="1"/>
  <c r="D188" i="1"/>
  <c r="C188" i="1"/>
  <c r="F181" i="1"/>
  <c r="E181" i="1"/>
  <c r="D181" i="1"/>
  <c r="C181" i="1"/>
  <c r="F174" i="1"/>
  <c r="E174" i="1"/>
  <c r="D174" i="1"/>
  <c r="C174" i="1"/>
  <c r="F167" i="1"/>
  <c r="E167" i="1"/>
  <c r="D167" i="1"/>
  <c r="C167" i="1"/>
  <c r="F160" i="1"/>
  <c r="D160" i="1"/>
  <c r="C160" i="1"/>
  <c r="F153" i="1"/>
  <c r="E153" i="1"/>
  <c r="D153" i="1"/>
  <c r="C153" i="1"/>
  <c r="F146" i="1"/>
  <c r="D146" i="1"/>
  <c r="C146" i="1"/>
  <c r="F139" i="1"/>
  <c r="E139" i="1"/>
  <c r="D139" i="1"/>
  <c r="C139" i="1"/>
  <c r="F132" i="1"/>
  <c r="E132" i="1"/>
  <c r="D132" i="1"/>
  <c r="C132" i="1"/>
  <c r="F118" i="1"/>
  <c r="E118" i="1"/>
  <c r="D118" i="1"/>
  <c r="F104" i="1"/>
  <c r="E104" i="1"/>
  <c r="D104" i="1"/>
  <c r="C104" i="1"/>
  <c r="F97" i="1"/>
  <c r="E97" i="1"/>
  <c r="D97" i="1"/>
  <c r="C97" i="1"/>
  <c r="F90" i="1"/>
  <c r="E90" i="1"/>
  <c r="D90" i="1"/>
  <c r="C90" i="1"/>
  <c r="J60" i="1" l="1"/>
  <c r="J61" i="1"/>
  <c r="J62" i="1"/>
  <c r="J63" i="1"/>
  <c r="J64" i="1"/>
  <c r="J65" i="1"/>
  <c r="J66" i="1"/>
  <c r="J67" i="1"/>
  <c r="J68" i="1"/>
  <c r="J69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17" i="1"/>
  <c r="J18" i="1"/>
  <c r="J19" i="1"/>
  <c r="J20" i="1"/>
  <c r="J21" i="1"/>
  <c r="J22" i="1"/>
  <c r="J16" i="1"/>
  <c r="F79" i="1" l="1"/>
  <c r="D79" i="1"/>
  <c r="D80" i="1" s="1"/>
  <c r="D15" i="1" s="1"/>
  <c r="C79" i="1"/>
  <c r="C80" i="1"/>
  <c r="C15" i="1" s="1"/>
</calcChain>
</file>

<file path=xl/sharedStrings.xml><?xml version="1.0" encoding="utf-8"?>
<sst xmlns="http://schemas.openxmlformats.org/spreadsheetml/2006/main" count="387" uniqueCount="110">
  <si>
    <t>Bohr</t>
  </si>
  <si>
    <t>Champion</t>
  </si>
  <si>
    <t>Guinness</t>
  </si>
  <si>
    <t>Pacman</t>
  </si>
  <si>
    <t>SY Revolution</t>
  </si>
  <si>
    <t>%</t>
  </si>
  <si>
    <t>Meldug dækning</t>
  </si>
  <si>
    <t>Septoria dækning</t>
  </si>
  <si>
    <t>Gulrust dækning</t>
  </si>
  <si>
    <t>Brunrust dækning</t>
  </si>
  <si>
    <t>dato for</t>
  </si>
  <si>
    <t>Skridning</t>
  </si>
  <si>
    <t>cm</t>
  </si>
  <si>
    <t>Strålængde</t>
  </si>
  <si>
    <t>Sortsnavn</t>
  </si>
  <si>
    <t>Max angreb</t>
  </si>
  <si>
    <t>Bemærkning</t>
  </si>
  <si>
    <t>Udbytte</t>
  </si>
  <si>
    <t>Gennemsnit af år</t>
  </si>
  <si>
    <t>med resultater</t>
  </si>
  <si>
    <t>Arealer i opformering</t>
  </si>
  <si>
    <t>ha</t>
  </si>
  <si>
    <t>Forskel</t>
  </si>
  <si>
    <t>Gennemsnit</t>
  </si>
  <si>
    <t>Maksimum angreb</t>
  </si>
  <si>
    <t>Data er fra sortinfo.</t>
  </si>
  <si>
    <t xml:space="preserve">Vedlagte sider er en oversigt over godkendte sorter af vinterhvede, der har deltaget i observationsparcellerne i 2025. Til venstre for sortsnavnet kan være noteret en bemærkning der angiver årsagen til, at en sort ikke kan anvendes i sortsblandinger. Sortsblandinger, der var godkendt i sæson 2025/2026 er vist som regneeksempel i forhold til de nye kriterier.
Såfremt en blanding ikke opfylder kriterierne for at blive godkendt i denne sæson, er årsagen angivet i venstre kolonne ud for sortsblandingen.
</t>
  </si>
  <si>
    <t>Bilag 1. Sortsoversigt til brug ved sammensætning af sortsblandinger af vinterhvede i sæson 2026/2027</t>
  </si>
  <si>
    <t>-</t>
  </si>
  <si>
    <t>Br 13147a541</t>
  </si>
  <si>
    <t>Bright</t>
  </si>
  <si>
    <t>DLG Wheat Mix Everest</t>
  </si>
  <si>
    <t>DLG Wheat Mix Robust</t>
  </si>
  <si>
    <t>DLG Wheat Mix Top Bread</t>
  </si>
  <si>
    <t>DLG Wheat Mix Top Yield</t>
  </si>
  <si>
    <t>Heerup</t>
  </si>
  <si>
    <t>Intensity</t>
  </si>
  <si>
    <t>Kubik</t>
  </si>
  <si>
    <t>Kumpel</t>
  </si>
  <si>
    <t>Kvium</t>
  </si>
  <si>
    <t>KWS Arnie</t>
  </si>
  <si>
    <t>KWS Brise</t>
  </si>
  <si>
    <t>KWS Chime</t>
  </si>
  <si>
    <t>KWS Danicum</t>
  </si>
  <si>
    <t>KWS Dawsum</t>
  </si>
  <si>
    <t>KWS Duncombe</t>
  </si>
  <si>
    <t>KWS Extase</t>
  </si>
  <si>
    <t>KWS Scope</t>
  </si>
  <si>
    <t>KWS Woodville</t>
  </si>
  <si>
    <t>Lehmann</t>
  </si>
  <si>
    <t>LG Gudrun</t>
  </si>
  <si>
    <t>LG Initial</t>
  </si>
  <si>
    <t>LG Kermit</t>
  </si>
  <si>
    <t>LG Optimist</t>
  </si>
  <si>
    <t>LG Rebellion</t>
  </si>
  <si>
    <t>LGWD20-21558-D</t>
  </si>
  <si>
    <t>NOS 517280.16</t>
  </si>
  <si>
    <t>NOS Beast</t>
  </si>
  <si>
    <t>NOS Bullseye</t>
  </si>
  <si>
    <t>NOS Elite Hvedemix 2510</t>
  </si>
  <si>
    <t>NOS Hvede Mix 2530</t>
  </si>
  <si>
    <t>NOS Hvede Mix 2540</t>
  </si>
  <si>
    <t>NOS Medley</t>
  </si>
  <si>
    <t>NOS Robust Hvedemix 2520</t>
  </si>
  <si>
    <t>Oppenheimer</t>
  </si>
  <si>
    <t>Pondus</t>
  </si>
  <si>
    <t>RGT Bairstow</t>
  </si>
  <si>
    <t>RGT Hexton</t>
  </si>
  <si>
    <t>RGT Hydra</t>
  </si>
  <si>
    <t>RGT Stokes</t>
  </si>
  <si>
    <t>Sj S0592</t>
  </si>
  <si>
    <t>Sj U0501</t>
  </si>
  <si>
    <t>SU Horizon</t>
  </si>
  <si>
    <t>SU Hybingo</t>
  </si>
  <si>
    <t>SU Marathon</t>
  </si>
  <si>
    <t>SU Pulsion</t>
  </si>
  <si>
    <t>SY122564</t>
  </si>
  <si>
    <t>WPB Bohlin</t>
  </si>
  <si>
    <t>Sortsblandinger godkendt i 2025-2026:</t>
  </si>
  <si>
    <t>6 dage</t>
  </si>
  <si>
    <t>8 cm</t>
  </si>
  <si>
    <t>Gennemsnit af de 5 sorter med største arealer i opformering i 2026</t>
  </si>
  <si>
    <t>UDGÅR</t>
  </si>
  <si>
    <t>WPB Ennis</t>
  </si>
  <si>
    <t>1 dag</t>
  </si>
  <si>
    <t>5 cm</t>
  </si>
  <si>
    <t>4 cm</t>
  </si>
  <si>
    <t>3 dage</t>
  </si>
  <si>
    <t>6 cm</t>
  </si>
  <si>
    <t>5 dage</t>
  </si>
  <si>
    <t>7 cm</t>
  </si>
  <si>
    <t>2 dage</t>
  </si>
  <si>
    <t>2 cm</t>
  </si>
  <si>
    <t>OK</t>
  </si>
  <si>
    <t>2 dag</t>
  </si>
  <si>
    <t>Udgår pga. Gulrust</t>
  </si>
  <si>
    <t>7 dage</t>
  </si>
  <si>
    <t xml:space="preserve">13 cm </t>
  </si>
  <si>
    <t>13cm</t>
  </si>
  <si>
    <t xml:space="preserve">2 dage </t>
  </si>
  <si>
    <t>11 cm</t>
  </si>
  <si>
    <t>Udgår pga. Meldug + Gulrust</t>
  </si>
  <si>
    <t>13 cm</t>
  </si>
  <si>
    <t>9 cm</t>
  </si>
  <si>
    <t>Udgår pga. Meldug + gulrust</t>
  </si>
  <si>
    <t>1 dage</t>
  </si>
  <si>
    <t>Udgår pga- Septoria + gulrust</t>
  </si>
  <si>
    <t>Udgår, Ennis har ikke været med i forsøg</t>
  </si>
  <si>
    <t>Max 5 dags forskel</t>
  </si>
  <si>
    <t>Max 20 cm forskel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</si>
</sst>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"/>
    <numFmt numFmtId="166" formatCode="[$-F800]dddd\,\ mmmm\ dd\,\ yyyy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16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" fontId="10" fillId="2" borderId="0" xfId="1" applyNumberFormat="1" applyFont="1" applyFill="1" applyAlignment="1">
      <alignment horizontal="center" vertical="top" wrapText="1"/>
    </xf>
    <xf numFmtId="4" fontId="10" fillId="0" borderId="0" xfId="1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/>
  </cellXfs>
  <cellStyles count="2">
    <cellStyle name="Normal" xfId="0" builtinId="0"/>
    <cellStyle name="Normal 2" xfId="1" xr:uid="{55F8D703-9FAE-4D30-AE8B-263BA234174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675687</xdr:colOff>
      <xdr:row>2</xdr:row>
      <xdr:rowOff>129540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B2AFDF3-37D5-4AC2-A2EC-ED88A51E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80762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216"/>
  <sheetViews>
    <sheetView tabSelected="1" workbookViewId="0">
      <pane ySplit="15" topLeftCell="A187" activePane="bottomLeft" state="frozen"/>
      <selection pane="bottomLeft" activeCell="A196" sqref="A196"/>
    </sheetView>
  </sheetViews>
  <sheetFormatPr defaultRowHeight="15" x14ac:dyDescent="0.25"/>
  <cols>
    <col min="1" max="1" width="32.875" style="1" customWidth="1"/>
    <col min="2" max="2" width="20.375" style="1" bestFit="1" customWidth="1"/>
    <col min="3" max="3" width="16.625" style="2" bestFit="1" customWidth="1"/>
    <col min="4" max="4" width="17.375" style="2" bestFit="1" customWidth="1"/>
    <col min="5" max="5" width="16.375" style="2" bestFit="1" customWidth="1"/>
    <col min="6" max="6" width="17.5" style="2" bestFit="1" customWidth="1"/>
    <col min="7" max="7" width="15.625" style="2" bestFit="1" customWidth="1"/>
    <col min="8" max="8" width="15.75" style="2" customWidth="1"/>
    <col min="9" max="9" width="17.25" style="2" customWidth="1"/>
    <col min="10" max="10" width="14.375" style="1" bestFit="1" customWidth="1"/>
    <col min="11" max="16384" width="9" style="1"/>
  </cols>
  <sheetData>
    <row r="5" spans="1:16" x14ac:dyDescent="0.25">
      <c r="A5" s="33" t="s">
        <v>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6" x14ac:dyDescent="0.25">
      <c r="A6" s="34" t="s">
        <v>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6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28.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x14ac:dyDescent="0.25">
      <c r="A10" s="7"/>
      <c r="B10" s="4" t="s">
        <v>25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6" x14ac:dyDescent="0.25">
      <c r="G11" s="32"/>
      <c r="H11" s="32"/>
    </row>
    <row r="12" spans="1:16" x14ac:dyDescent="0.25">
      <c r="C12" s="3" t="s">
        <v>6</v>
      </c>
      <c r="D12" s="3" t="s">
        <v>7</v>
      </c>
      <c r="E12" s="3" t="s">
        <v>8</v>
      </c>
      <c r="F12" s="3" t="s">
        <v>9</v>
      </c>
      <c r="G12" s="3" t="s">
        <v>11</v>
      </c>
      <c r="H12" s="3" t="s">
        <v>13</v>
      </c>
      <c r="I12" s="3" t="s">
        <v>20</v>
      </c>
      <c r="J12" s="3" t="s">
        <v>17</v>
      </c>
    </row>
    <row r="13" spans="1:16" x14ac:dyDescent="0.25">
      <c r="B13" s="4" t="s">
        <v>14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10</v>
      </c>
      <c r="H13" s="3" t="s">
        <v>12</v>
      </c>
      <c r="I13" s="3" t="s">
        <v>21</v>
      </c>
      <c r="J13" s="3" t="s">
        <v>18</v>
      </c>
    </row>
    <row r="14" spans="1:16" x14ac:dyDescent="0.25">
      <c r="A14" s="4" t="s">
        <v>16</v>
      </c>
      <c r="C14" s="3">
        <v>2025</v>
      </c>
      <c r="D14" s="3">
        <v>2025</v>
      </c>
      <c r="E14" s="3">
        <v>2025</v>
      </c>
      <c r="F14" s="3">
        <v>2025</v>
      </c>
      <c r="G14" s="3">
        <v>2025</v>
      </c>
      <c r="H14" s="3">
        <v>2025</v>
      </c>
      <c r="I14" s="3">
        <v>2026</v>
      </c>
      <c r="J14" s="3" t="s">
        <v>19</v>
      </c>
      <c r="K14" s="3">
        <v>2025</v>
      </c>
      <c r="L14" s="3">
        <v>2024</v>
      </c>
      <c r="M14" s="3">
        <v>2023</v>
      </c>
      <c r="N14" s="3">
        <v>2022</v>
      </c>
      <c r="O14" s="3">
        <v>2021</v>
      </c>
      <c r="P14" s="4"/>
    </row>
    <row r="15" spans="1:16" x14ac:dyDescent="0.25">
      <c r="B15" s="5" t="s">
        <v>15</v>
      </c>
      <c r="C15" s="9">
        <f t="shared" ref="C15:D15" si="0">C80</f>
        <v>4.125</v>
      </c>
      <c r="D15" s="9">
        <f t="shared" si="0"/>
        <v>7.74</v>
      </c>
      <c r="E15" s="9">
        <v>0.9</v>
      </c>
      <c r="F15" s="9">
        <v>8</v>
      </c>
      <c r="G15" s="6" t="s">
        <v>108</v>
      </c>
      <c r="H15" s="3" t="s">
        <v>109</v>
      </c>
      <c r="I15" s="3"/>
    </row>
    <row r="16" spans="1:16" ht="15.75" x14ac:dyDescent="0.25">
      <c r="B16" t="s">
        <v>0</v>
      </c>
      <c r="C16" s="11">
        <v>2.7</v>
      </c>
      <c r="D16" s="11">
        <v>4.5</v>
      </c>
      <c r="E16" s="11">
        <v>0.18</v>
      </c>
      <c r="F16" s="11">
        <v>2.9</v>
      </c>
      <c r="G16" s="30">
        <v>46171</v>
      </c>
      <c r="H16" s="11">
        <v>87</v>
      </c>
      <c r="I16" s="27">
        <v>3102.59</v>
      </c>
      <c r="J16" s="15">
        <f>AVERAGE(K16:O16)</f>
        <v>104.33333333333333</v>
      </c>
      <c r="K16" s="11">
        <v>106</v>
      </c>
      <c r="L16" s="11">
        <v>106</v>
      </c>
      <c r="M16" s="11">
        <v>101</v>
      </c>
      <c r="N16" s="11" t="s">
        <v>28</v>
      </c>
      <c r="O16" s="11" t="s">
        <v>28</v>
      </c>
    </row>
    <row r="17" spans="1:15" ht="15.75" x14ac:dyDescent="0.25">
      <c r="B17" t="s">
        <v>29</v>
      </c>
      <c r="C17" s="11">
        <v>0.08</v>
      </c>
      <c r="D17" s="11">
        <v>2.9</v>
      </c>
      <c r="E17" s="11">
        <v>0</v>
      </c>
      <c r="F17" s="11">
        <v>0.44</v>
      </c>
      <c r="G17" s="12">
        <v>37041</v>
      </c>
      <c r="H17" s="11">
        <v>97</v>
      </c>
      <c r="I17" s="28">
        <v>10</v>
      </c>
      <c r="J17" s="15">
        <f t="shared" ref="J17:J69" si="1">AVERAGE(K17:O17)</f>
        <v>97</v>
      </c>
      <c r="K17" s="11">
        <v>97</v>
      </c>
      <c r="L17" s="11" t="s">
        <v>28</v>
      </c>
      <c r="M17" s="11" t="s">
        <v>28</v>
      </c>
      <c r="N17" s="11" t="s">
        <v>28</v>
      </c>
      <c r="O17" s="11" t="s">
        <v>28</v>
      </c>
    </row>
    <row r="18" spans="1:15" ht="15.75" x14ac:dyDescent="0.25">
      <c r="B18" t="s">
        <v>30</v>
      </c>
      <c r="C18" s="11">
        <v>2.5</v>
      </c>
      <c r="D18" s="11">
        <v>6</v>
      </c>
      <c r="E18" s="11">
        <v>0</v>
      </c>
      <c r="F18" s="11">
        <v>8</v>
      </c>
      <c r="G18" s="12">
        <v>37037</v>
      </c>
      <c r="H18" s="11">
        <v>89</v>
      </c>
      <c r="I18" s="28">
        <v>106.65</v>
      </c>
      <c r="J18" s="15">
        <f t="shared" si="1"/>
        <v>95.6</v>
      </c>
      <c r="K18" s="11">
        <v>96</v>
      </c>
      <c r="L18" s="11">
        <v>90</v>
      </c>
      <c r="M18" s="11">
        <v>95</v>
      </c>
      <c r="N18" s="11">
        <v>96</v>
      </c>
      <c r="O18" s="11">
        <v>101</v>
      </c>
    </row>
    <row r="19" spans="1:15" ht="15.75" x14ac:dyDescent="0.25">
      <c r="B19" t="s">
        <v>1</v>
      </c>
      <c r="C19" s="11">
        <v>10</v>
      </c>
      <c r="D19" s="11">
        <v>7</v>
      </c>
      <c r="E19" s="11">
        <v>4.9000000000000004</v>
      </c>
      <c r="F19" s="11">
        <v>10</v>
      </c>
      <c r="G19" s="12">
        <v>37039</v>
      </c>
      <c r="H19" s="11">
        <v>81</v>
      </c>
      <c r="I19" s="28">
        <v>111</v>
      </c>
      <c r="J19" s="15">
        <f t="shared" si="1"/>
        <v>101.2</v>
      </c>
      <c r="K19" s="11">
        <v>100</v>
      </c>
      <c r="L19" s="11">
        <v>104</v>
      </c>
      <c r="M19" s="11">
        <v>98</v>
      </c>
      <c r="N19" s="11">
        <v>103</v>
      </c>
      <c r="O19" s="11">
        <v>101</v>
      </c>
    </row>
    <row r="20" spans="1:15" ht="15.75" x14ac:dyDescent="0.25">
      <c r="B20" t="s">
        <v>31</v>
      </c>
      <c r="C20" s="11">
        <v>5</v>
      </c>
      <c r="D20" s="11">
        <v>7</v>
      </c>
      <c r="E20" s="11">
        <v>1.4</v>
      </c>
      <c r="F20" s="11">
        <v>3.1</v>
      </c>
      <c r="G20" s="12">
        <v>37037</v>
      </c>
      <c r="H20" s="11">
        <v>88</v>
      </c>
      <c r="I20" s="29"/>
      <c r="J20" s="15">
        <f t="shared" si="1"/>
        <v>102</v>
      </c>
      <c r="K20" s="11">
        <v>102</v>
      </c>
      <c r="L20" s="11" t="s">
        <v>28</v>
      </c>
      <c r="M20" s="11" t="s">
        <v>28</v>
      </c>
      <c r="N20" s="11" t="s">
        <v>28</v>
      </c>
      <c r="O20" s="11" t="s">
        <v>28</v>
      </c>
    </row>
    <row r="21" spans="1:15" ht="15.75" x14ac:dyDescent="0.25">
      <c r="B21" t="s">
        <v>32</v>
      </c>
      <c r="C21" s="11">
        <v>4</v>
      </c>
      <c r="D21" s="11">
        <v>6</v>
      </c>
      <c r="E21" s="11">
        <v>2.2999999999999998</v>
      </c>
      <c r="F21" s="11">
        <v>6</v>
      </c>
      <c r="G21" s="12">
        <v>37038</v>
      </c>
      <c r="H21" s="11">
        <v>90</v>
      </c>
      <c r="I21" s="29"/>
      <c r="J21" s="15">
        <f t="shared" si="1"/>
        <v>101</v>
      </c>
      <c r="K21" s="11">
        <v>101</v>
      </c>
      <c r="L21" s="11" t="s">
        <v>28</v>
      </c>
      <c r="M21" s="11" t="s">
        <v>28</v>
      </c>
      <c r="N21" s="11" t="s">
        <v>28</v>
      </c>
      <c r="O21" s="11" t="s">
        <v>28</v>
      </c>
    </row>
    <row r="22" spans="1:15" ht="15.75" x14ac:dyDescent="0.25">
      <c r="A22" s="16" t="s">
        <v>82</v>
      </c>
      <c r="B22" t="s">
        <v>33</v>
      </c>
      <c r="C22" s="11">
        <v>0.97</v>
      </c>
      <c r="D22" s="11">
        <v>6</v>
      </c>
      <c r="E22" s="11">
        <v>0</v>
      </c>
      <c r="F22" s="11">
        <v>5</v>
      </c>
      <c r="G22" s="12">
        <v>37038</v>
      </c>
      <c r="H22" s="11">
        <v>91</v>
      </c>
      <c r="I22" s="29"/>
      <c r="J22" s="15">
        <f t="shared" si="1"/>
        <v>95</v>
      </c>
      <c r="K22" s="11">
        <v>95</v>
      </c>
      <c r="L22" s="11" t="s">
        <v>28</v>
      </c>
      <c r="M22" s="11" t="s">
        <v>28</v>
      </c>
      <c r="N22" s="11" t="s">
        <v>28</v>
      </c>
      <c r="O22" s="11" t="s">
        <v>28</v>
      </c>
    </row>
    <row r="23" spans="1:15" ht="15.75" x14ac:dyDescent="0.25">
      <c r="B23" t="s">
        <v>34</v>
      </c>
      <c r="C23" s="11">
        <v>2</v>
      </c>
      <c r="D23" s="11">
        <v>6</v>
      </c>
      <c r="E23" s="11">
        <v>0.02</v>
      </c>
      <c r="F23" s="11">
        <v>5</v>
      </c>
      <c r="G23" s="12">
        <v>37038</v>
      </c>
      <c r="H23" s="11">
        <v>91</v>
      </c>
      <c r="I23" s="29"/>
      <c r="J23" s="15">
        <f t="shared" si="1"/>
        <v>100.5</v>
      </c>
      <c r="K23" s="11">
        <v>101</v>
      </c>
      <c r="L23" s="11">
        <v>100</v>
      </c>
      <c r="M23" s="11" t="s">
        <v>28</v>
      </c>
      <c r="N23" s="11" t="s">
        <v>28</v>
      </c>
      <c r="O23" s="11" t="s">
        <v>28</v>
      </c>
    </row>
    <row r="24" spans="1:15" ht="15.75" x14ac:dyDescent="0.25">
      <c r="B24" t="s">
        <v>2</v>
      </c>
      <c r="C24" s="11">
        <v>2.8</v>
      </c>
      <c r="D24" s="11">
        <v>8</v>
      </c>
      <c r="E24" s="11">
        <v>0.14000000000000001</v>
      </c>
      <c r="F24" s="11">
        <v>5</v>
      </c>
      <c r="G24" s="12">
        <v>37038</v>
      </c>
      <c r="H24" s="11">
        <v>94</v>
      </c>
      <c r="I24" s="28">
        <v>856.82</v>
      </c>
      <c r="J24" s="15">
        <f t="shared" si="1"/>
        <v>102.25</v>
      </c>
      <c r="K24" s="11">
        <v>104</v>
      </c>
      <c r="L24" s="11">
        <v>100</v>
      </c>
      <c r="M24" s="11">
        <v>100</v>
      </c>
      <c r="N24" s="11">
        <v>105</v>
      </c>
      <c r="O24" s="11" t="s">
        <v>28</v>
      </c>
    </row>
    <row r="25" spans="1:15" ht="15.75" x14ac:dyDescent="0.25">
      <c r="B25" t="s">
        <v>35</v>
      </c>
      <c r="C25" s="11">
        <v>0.39</v>
      </c>
      <c r="D25" s="11">
        <v>4.2</v>
      </c>
      <c r="E25" s="11">
        <v>7.0000000000000007E-2</v>
      </c>
      <c r="F25" s="11">
        <v>5</v>
      </c>
      <c r="G25" s="12">
        <v>37039</v>
      </c>
      <c r="H25" s="11">
        <v>87</v>
      </c>
      <c r="I25" s="29"/>
      <c r="J25" s="15">
        <f t="shared" si="1"/>
        <v>100</v>
      </c>
      <c r="K25" s="11">
        <v>100</v>
      </c>
      <c r="L25" s="11">
        <v>100</v>
      </c>
      <c r="M25" s="11">
        <v>97</v>
      </c>
      <c r="N25" s="11">
        <v>100</v>
      </c>
      <c r="O25" s="11">
        <v>103</v>
      </c>
    </row>
    <row r="26" spans="1:15" ht="15.75" x14ac:dyDescent="0.25">
      <c r="A26" s="16" t="s">
        <v>82</v>
      </c>
      <c r="B26" t="s">
        <v>36</v>
      </c>
      <c r="C26" s="11">
        <v>2.9</v>
      </c>
      <c r="D26" s="11">
        <v>12</v>
      </c>
      <c r="E26" s="11">
        <v>0.01</v>
      </c>
      <c r="F26" s="11">
        <v>2.1</v>
      </c>
      <c r="G26" s="12">
        <v>37035</v>
      </c>
      <c r="H26" s="11">
        <v>79</v>
      </c>
      <c r="I26" s="29"/>
      <c r="J26" s="15">
        <f t="shared" si="1"/>
        <v>94</v>
      </c>
      <c r="K26" s="11">
        <v>94</v>
      </c>
      <c r="L26" s="11" t="s">
        <v>28</v>
      </c>
      <c r="M26" s="11" t="s">
        <v>28</v>
      </c>
      <c r="N26" s="11" t="s">
        <v>28</v>
      </c>
      <c r="O26" s="11" t="s">
        <v>28</v>
      </c>
    </row>
    <row r="27" spans="1:15" ht="15.75" x14ac:dyDescent="0.25">
      <c r="B27" t="s">
        <v>37</v>
      </c>
      <c r="C27" s="11">
        <v>3.7</v>
      </c>
      <c r="D27" s="11">
        <v>6</v>
      </c>
      <c r="E27" s="11">
        <v>0.68</v>
      </c>
      <c r="F27" s="11">
        <v>5</v>
      </c>
      <c r="G27" s="12">
        <v>37036</v>
      </c>
      <c r="H27" s="11">
        <v>84</v>
      </c>
      <c r="I27" s="28">
        <v>67</v>
      </c>
      <c r="J27" s="15">
        <f t="shared" si="1"/>
        <v>100.6</v>
      </c>
      <c r="K27" s="11">
        <v>100</v>
      </c>
      <c r="L27" s="11">
        <v>101</v>
      </c>
      <c r="M27" s="11">
        <v>98</v>
      </c>
      <c r="N27" s="11">
        <v>100</v>
      </c>
      <c r="O27" s="11">
        <v>104</v>
      </c>
    </row>
    <row r="28" spans="1:15" ht="15.75" x14ac:dyDescent="0.25">
      <c r="A28" s="16" t="s">
        <v>82</v>
      </c>
      <c r="B28" t="s">
        <v>38</v>
      </c>
      <c r="C28" s="11">
        <v>0.38</v>
      </c>
      <c r="D28" s="11">
        <v>3.5</v>
      </c>
      <c r="E28" s="11">
        <v>0</v>
      </c>
      <c r="F28" s="11">
        <v>2.4</v>
      </c>
      <c r="G28" s="12">
        <v>37039</v>
      </c>
      <c r="H28" s="11">
        <v>85</v>
      </c>
      <c r="I28" s="28">
        <v>30</v>
      </c>
      <c r="J28" s="15">
        <f t="shared" si="1"/>
        <v>95</v>
      </c>
      <c r="K28" s="11">
        <v>95</v>
      </c>
      <c r="L28" s="11" t="s">
        <v>28</v>
      </c>
      <c r="M28" s="11" t="s">
        <v>28</v>
      </c>
      <c r="N28" s="11" t="s">
        <v>28</v>
      </c>
      <c r="O28" s="11" t="s">
        <v>28</v>
      </c>
    </row>
    <row r="29" spans="1:15" ht="15.75" x14ac:dyDescent="0.25">
      <c r="B29" t="s">
        <v>39</v>
      </c>
      <c r="C29" s="11">
        <v>2.8</v>
      </c>
      <c r="D29" s="11">
        <v>4.8</v>
      </c>
      <c r="E29" s="11">
        <v>3</v>
      </c>
      <c r="F29" s="11">
        <v>9</v>
      </c>
      <c r="G29" s="12">
        <v>37039</v>
      </c>
      <c r="H29" s="11">
        <v>87</v>
      </c>
      <c r="I29" s="28">
        <v>150</v>
      </c>
      <c r="J29" s="15">
        <f t="shared" si="1"/>
        <v>100.6</v>
      </c>
      <c r="K29" s="11">
        <v>102</v>
      </c>
      <c r="L29" s="11">
        <v>98</v>
      </c>
      <c r="M29" s="11">
        <v>98</v>
      </c>
      <c r="N29" s="11">
        <v>101</v>
      </c>
      <c r="O29" s="11">
        <v>104</v>
      </c>
    </row>
    <row r="30" spans="1:15" ht="19.5" customHeight="1" x14ac:dyDescent="0.25">
      <c r="B30" t="s">
        <v>40</v>
      </c>
      <c r="C30" s="11">
        <v>4.5</v>
      </c>
      <c r="D30" s="11">
        <v>7</v>
      </c>
      <c r="E30" s="11">
        <v>0.01</v>
      </c>
      <c r="F30" s="11">
        <v>2.4</v>
      </c>
      <c r="G30" s="12">
        <v>37038</v>
      </c>
      <c r="H30" s="11">
        <v>78</v>
      </c>
      <c r="I30" s="29"/>
      <c r="J30" s="15">
        <f t="shared" si="1"/>
        <v>97</v>
      </c>
      <c r="K30" s="11">
        <v>97</v>
      </c>
      <c r="L30" s="11">
        <v>97</v>
      </c>
      <c r="M30" s="11" t="s">
        <v>28</v>
      </c>
      <c r="N30" s="11" t="s">
        <v>28</v>
      </c>
      <c r="O30" s="11" t="s">
        <v>28</v>
      </c>
    </row>
    <row r="31" spans="1:15" ht="15.75" x14ac:dyDescent="0.25">
      <c r="B31" t="s">
        <v>41</v>
      </c>
      <c r="C31" s="11">
        <v>1.6</v>
      </c>
      <c r="D31" s="11">
        <v>6</v>
      </c>
      <c r="E31" s="11">
        <v>0.06</v>
      </c>
      <c r="F31" s="11">
        <v>2.7</v>
      </c>
      <c r="G31" s="12">
        <v>37037</v>
      </c>
      <c r="H31" s="11">
        <v>90</v>
      </c>
      <c r="I31" s="29">
        <v>43</v>
      </c>
      <c r="J31" s="15">
        <f t="shared" si="1"/>
        <v>100</v>
      </c>
      <c r="K31" s="11">
        <v>99</v>
      </c>
      <c r="L31" s="11">
        <v>102</v>
      </c>
      <c r="M31" s="11">
        <v>97</v>
      </c>
      <c r="N31" s="11">
        <v>102</v>
      </c>
      <c r="O31" s="11" t="s">
        <v>28</v>
      </c>
    </row>
    <row r="32" spans="1:15" ht="15.75" x14ac:dyDescent="0.25">
      <c r="B32" t="s">
        <v>42</v>
      </c>
      <c r="C32" s="11">
        <v>1.7</v>
      </c>
      <c r="D32" s="11">
        <v>6</v>
      </c>
      <c r="E32" s="11">
        <v>0</v>
      </c>
      <c r="F32" s="11">
        <v>0.51</v>
      </c>
      <c r="G32" s="12">
        <v>37042</v>
      </c>
      <c r="H32" s="11">
        <v>83</v>
      </c>
      <c r="I32" s="29"/>
      <c r="J32" s="15">
        <f t="shared" si="1"/>
        <v>100</v>
      </c>
      <c r="K32" s="11">
        <v>100</v>
      </c>
      <c r="L32" s="11" t="s">
        <v>28</v>
      </c>
      <c r="M32" s="11" t="s">
        <v>28</v>
      </c>
      <c r="N32" s="11" t="s">
        <v>28</v>
      </c>
      <c r="O32" s="11" t="s">
        <v>28</v>
      </c>
    </row>
    <row r="33" spans="1:15" ht="15.75" x14ac:dyDescent="0.25">
      <c r="B33" t="s">
        <v>43</v>
      </c>
      <c r="C33" s="11">
        <v>1.6</v>
      </c>
      <c r="D33" s="11">
        <v>4.9000000000000004</v>
      </c>
      <c r="E33" s="11">
        <v>0</v>
      </c>
      <c r="F33" s="11">
        <v>1.7</v>
      </c>
      <c r="G33" s="12">
        <v>37039</v>
      </c>
      <c r="H33" s="11">
        <v>92</v>
      </c>
      <c r="I33" s="28">
        <v>83</v>
      </c>
      <c r="J33" s="15">
        <f t="shared" si="1"/>
        <v>98.6</v>
      </c>
      <c r="K33" s="11">
        <v>97</v>
      </c>
      <c r="L33" s="11">
        <v>97</v>
      </c>
      <c r="M33" s="11">
        <v>97</v>
      </c>
      <c r="N33" s="11">
        <v>100</v>
      </c>
      <c r="O33" s="11">
        <v>102</v>
      </c>
    </row>
    <row r="34" spans="1:15" ht="15.75" x14ac:dyDescent="0.25">
      <c r="B34" t="s">
        <v>44</v>
      </c>
      <c r="C34" s="11">
        <v>0.76</v>
      </c>
      <c r="D34" s="11">
        <v>7</v>
      </c>
      <c r="E34" s="11">
        <v>2.2999999999999998</v>
      </c>
      <c r="F34" s="11">
        <v>0.19</v>
      </c>
      <c r="G34" s="12">
        <v>37040</v>
      </c>
      <c r="H34" s="11">
        <v>76</v>
      </c>
      <c r="I34" s="28">
        <v>46</v>
      </c>
      <c r="J34" s="15">
        <f t="shared" si="1"/>
        <v>101.2</v>
      </c>
      <c r="K34" s="11">
        <v>102</v>
      </c>
      <c r="L34" s="11">
        <v>99</v>
      </c>
      <c r="M34" s="11">
        <v>103</v>
      </c>
      <c r="N34" s="11">
        <v>100</v>
      </c>
      <c r="O34" s="11">
        <v>102</v>
      </c>
    </row>
    <row r="35" spans="1:15" ht="15.75" x14ac:dyDescent="0.25">
      <c r="B35" t="s">
        <v>45</v>
      </c>
      <c r="C35" s="11">
        <v>1</v>
      </c>
      <c r="D35" s="11">
        <v>7</v>
      </c>
      <c r="E35" s="11">
        <v>0</v>
      </c>
      <c r="F35" s="11">
        <v>7</v>
      </c>
      <c r="G35" s="12">
        <v>37038</v>
      </c>
      <c r="H35" s="11">
        <v>78</v>
      </c>
      <c r="I35" s="29"/>
      <c r="J35" s="15">
        <f t="shared" si="1"/>
        <v>99</v>
      </c>
      <c r="K35" s="11">
        <v>99</v>
      </c>
      <c r="L35" s="11" t="s">
        <v>28</v>
      </c>
      <c r="M35" s="11" t="s">
        <v>28</v>
      </c>
      <c r="N35" s="11" t="s">
        <v>28</v>
      </c>
      <c r="O35" s="11" t="s">
        <v>28</v>
      </c>
    </row>
    <row r="36" spans="1:15" ht="15.75" x14ac:dyDescent="0.25">
      <c r="B36" t="s">
        <v>46</v>
      </c>
      <c r="C36" s="11">
        <v>2.6</v>
      </c>
      <c r="D36" s="11">
        <v>5</v>
      </c>
      <c r="E36" s="11">
        <v>0.17</v>
      </c>
      <c r="F36" s="11">
        <v>2.2000000000000002</v>
      </c>
      <c r="G36" s="12">
        <v>37035</v>
      </c>
      <c r="H36" s="11">
        <v>80</v>
      </c>
      <c r="I36" s="29"/>
      <c r="J36" s="15">
        <f t="shared" si="1"/>
        <v>99.2</v>
      </c>
      <c r="K36" s="11">
        <v>99</v>
      </c>
      <c r="L36" s="11">
        <v>101</v>
      </c>
      <c r="M36" s="11">
        <v>98</v>
      </c>
      <c r="N36" s="11">
        <v>100</v>
      </c>
      <c r="O36" s="11">
        <v>98</v>
      </c>
    </row>
    <row r="37" spans="1:15" ht="15.75" x14ac:dyDescent="0.25">
      <c r="B37" t="s">
        <v>47</v>
      </c>
      <c r="C37" s="11">
        <v>1.5</v>
      </c>
      <c r="D37" s="11">
        <v>9</v>
      </c>
      <c r="E37" s="11">
        <v>3.4</v>
      </c>
      <c r="F37" s="11">
        <v>2.7</v>
      </c>
      <c r="G37" s="12">
        <v>37039</v>
      </c>
      <c r="H37" s="11">
        <v>81</v>
      </c>
      <c r="I37" s="28">
        <v>290</v>
      </c>
      <c r="J37" s="15">
        <f t="shared" si="1"/>
        <v>102.33333333333333</v>
      </c>
      <c r="K37" s="11">
        <v>102</v>
      </c>
      <c r="L37" s="11">
        <v>103</v>
      </c>
      <c r="M37" s="11">
        <v>102</v>
      </c>
      <c r="N37" s="11" t="s">
        <v>28</v>
      </c>
      <c r="O37" s="11" t="s">
        <v>28</v>
      </c>
    </row>
    <row r="38" spans="1:15" ht="15.75" x14ac:dyDescent="0.25">
      <c r="B38" t="s">
        <v>48</v>
      </c>
      <c r="C38" s="11">
        <v>2.5</v>
      </c>
      <c r="D38" s="11">
        <v>6</v>
      </c>
      <c r="E38" s="11">
        <v>0</v>
      </c>
      <c r="F38" s="11">
        <v>8</v>
      </c>
      <c r="G38" s="12">
        <v>37037</v>
      </c>
      <c r="H38" s="11">
        <v>82</v>
      </c>
      <c r="I38" s="29"/>
      <c r="J38" s="15">
        <f t="shared" si="1"/>
        <v>103</v>
      </c>
      <c r="K38" s="11">
        <v>103</v>
      </c>
      <c r="L38" s="11" t="s">
        <v>28</v>
      </c>
      <c r="M38" s="11" t="s">
        <v>28</v>
      </c>
      <c r="N38" s="11" t="s">
        <v>28</v>
      </c>
      <c r="O38" s="11" t="s">
        <v>28</v>
      </c>
    </row>
    <row r="39" spans="1:15" ht="15.75" x14ac:dyDescent="0.25">
      <c r="B39" t="s">
        <v>49</v>
      </c>
      <c r="C39" s="11">
        <v>0.25</v>
      </c>
      <c r="D39" s="11">
        <v>5</v>
      </c>
      <c r="E39" s="11">
        <v>0.34</v>
      </c>
      <c r="F39" s="11">
        <v>8</v>
      </c>
      <c r="G39" s="12">
        <v>37034</v>
      </c>
      <c r="H39" s="11">
        <v>87</v>
      </c>
      <c r="I39" s="27">
        <v>1673.2</v>
      </c>
      <c r="J39" s="15">
        <f t="shared" si="1"/>
        <v>107.5</v>
      </c>
      <c r="K39" s="11">
        <v>106</v>
      </c>
      <c r="L39" s="11">
        <v>109</v>
      </c>
      <c r="M39" s="11" t="s">
        <v>28</v>
      </c>
      <c r="N39" s="11" t="s">
        <v>28</v>
      </c>
      <c r="O39" s="11" t="s">
        <v>28</v>
      </c>
    </row>
    <row r="40" spans="1:15" ht="15.75" x14ac:dyDescent="0.25">
      <c r="B40" t="s">
        <v>50</v>
      </c>
      <c r="C40" s="11">
        <v>6</v>
      </c>
      <c r="D40" s="11">
        <v>5</v>
      </c>
      <c r="E40" s="11">
        <v>0.99</v>
      </c>
      <c r="F40" s="11">
        <v>5</v>
      </c>
      <c r="G40" s="12">
        <v>37037</v>
      </c>
      <c r="H40" s="11">
        <v>86</v>
      </c>
      <c r="I40" s="28">
        <v>2.5</v>
      </c>
      <c r="J40" s="15">
        <f t="shared" si="1"/>
        <v>106</v>
      </c>
      <c r="K40" s="11">
        <v>106</v>
      </c>
      <c r="L40" s="11" t="s">
        <v>28</v>
      </c>
      <c r="M40" s="11" t="s">
        <v>28</v>
      </c>
      <c r="N40" s="11" t="s">
        <v>28</v>
      </c>
      <c r="O40" s="11" t="s">
        <v>28</v>
      </c>
    </row>
    <row r="41" spans="1:15" ht="15.75" x14ac:dyDescent="0.25">
      <c r="B41" t="s">
        <v>51</v>
      </c>
      <c r="C41" s="11">
        <v>0.22</v>
      </c>
      <c r="D41" s="11">
        <v>6</v>
      </c>
      <c r="E41" s="11">
        <v>0</v>
      </c>
      <c r="F41" s="11">
        <v>4</v>
      </c>
      <c r="G41" s="12">
        <v>37039</v>
      </c>
      <c r="H41" s="11">
        <v>91</v>
      </c>
      <c r="I41" s="28">
        <v>77</v>
      </c>
      <c r="J41" s="15">
        <f t="shared" si="1"/>
        <v>96.2</v>
      </c>
      <c r="K41" s="11">
        <v>96</v>
      </c>
      <c r="L41" s="11">
        <v>94</v>
      </c>
      <c r="M41" s="11">
        <v>94</v>
      </c>
      <c r="N41" s="11">
        <v>97</v>
      </c>
      <c r="O41" s="11">
        <v>100</v>
      </c>
    </row>
    <row r="42" spans="1:15" ht="15.75" x14ac:dyDescent="0.25">
      <c r="A42" s="16" t="s">
        <v>82</v>
      </c>
      <c r="B42" t="s">
        <v>52</v>
      </c>
      <c r="C42" s="11">
        <v>3.3</v>
      </c>
      <c r="D42" s="11">
        <v>7</v>
      </c>
      <c r="E42" s="11">
        <v>0</v>
      </c>
      <c r="F42" s="11">
        <v>11</v>
      </c>
      <c r="G42" s="12">
        <v>37038</v>
      </c>
      <c r="H42" s="11">
        <v>83</v>
      </c>
      <c r="I42" s="28">
        <v>44</v>
      </c>
      <c r="J42" s="15">
        <f t="shared" si="1"/>
        <v>96.333333333333329</v>
      </c>
      <c r="K42" s="11">
        <v>96</v>
      </c>
      <c r="L42" s="11">
        <v>98</v>
      </c>
      <c r="M42" s="11">
        <v>95</v>
      </c>
      <c r="N42" s="11" t="s">
        <v>28</v>
      </c>
      <c r="O42" s="11" t="s">
        <v>28</v>
      </c>
    </row>
    <row r="43" spans="1:15" ht="15.75" x14ac:dyDescent="0.25">
      <c r="A43" s="16" t="s">
        <v>82</v>
      </c>
      <c r="B43" t="s">
        <v>53</v>
      </c>
      <c r="C43" s="11">
        <v>7</v>
      </c>
      <c r="D43" s="11">
        <v>9</v>
      </c>
      <c r="E43" s="11">
        <v>0.01</v>
      </c>
      <c r="F43" s="11">
        <v>0</v>
      </c>
      <c r="G43" s="12">
        <v>37036</v>
      </c>
      <c r="H43" s="11">
        <v>87</v>
      </c>
      <c r="I43" s="28"/>
      <c r="J43" s="15">
        <f t="shared" si="1"/>
        <v>94</v>
      </c>
      <c r="K43" s="11">
        <v>94</v>
      </c>
      <c r="L43" s="11" t="s">
        <v>28</v>
      </c>
      <c r="M43" s="11" t="s">
        <v>28</v>
      </c>
      <c r="N43" s="11" t="s">
        <v>28</v>
      </c>
      <c r="O43" s="11" t="s">
        <v>28</v>
      </c>
    </row>
    <row r="44" spans="1:15" ht="15.75" x14ac:dyDescent="0.25">
      <c r="B44" t="s">
        <v>54</v>
      </c>
      <c r="C44" s="11">
        <v>3.3</v>
      </c>
      <c r="D44" s="11">
        <v>8</v>
      </c>
      <c r="E44" s="11">
        <v>0.06</v>
      </c>
      <c r="F44" s="11">
        <v>1.9</v>
      </c>
      <c r="G44" s="12">
        <v>37035</v>
      </c>
      <c r="H44" s="11">
        <v>82</v>
      </c>
      <c r="I44" s="28">
        <v>102</v>
      </c>
      <c r="J44" s="15">
        <f t="shared" si="1"/>
        <v>101</v>
      </c>
      <c r="K44" s="11">
        <v>100</v>
      </c>
      <c r="L44" s="11">
        <v>102</v>
      </c>
      <c r="M44" s="11" t="s">
        <v>28</v>
      </c>
      <c r="N44" s="11" t="s">
        <v>28</v>
      </c>
      <c r="O44" s="11" t="s">
        <v>28</v>
      </c>
    </row>
    <row r="45" spans="1:15" ht="15" customHeight="1" x14ac:dyDescent="0.25">
      <c r="B45" t="s">
        <v>55</v>
      </c>
      <c r="C45" s="11">
        <v>6</v>
      </c>
      <c r="D45" s="11">
        <v>6</v>
      </c>
      <c r="E45" s="11">
        <v>0.18</v>
      </c>
      <c r="F45" s="11">
        <v>6</v>
      </c>
      <c r="G45" s="12">
        <v>37038</v>
      </c>
      <c r="H45" s="11">
        <v>90</v>
      </c>
      <c r="I45" s="29"/>
      <c r="J45" s="15">
        <f t="shared" si="1"/>
        <v>100</v>
      </c>
      <c r="K45" s="11">
        <v>100</v>
      </c>
      <c r="L45" s="11" t="s">
        <v>28</v>
      </c>
      <c r="M45" s="11" t="s">
        <v>28</v>
      </c>
      <c r="N45" s="11" t="s">
        <v>28</v>
      </c>
      <c r="O45" s="11" t="s">
        <v>28</v>
      </c>
    </row>
    <row r="46" spans="1:15" ht="15.75" x14ac:dyDescent="0.25">
      <c r="B46" t="s">
        <v>56</v>
      </c>
      <c r="C46" s="11">
        <v>0.13</v>
      </c>
      <c r="D46" s="11">
        <v>4.9000000000000004</v>
      </c>
      <c r="E46" s="11">
        <v>0</v>
      </c>
      <c r="F46" s="11">
        <v>0.21</v>
      </c>
      <c r="G46" s="12">
        <v>37039</v>
      </c>
      <c r="H46" s="11">
        <v>89</v>
      </c>
      <c r="I46" s="28">
        <v>51.1</v>
      </c>
      <c r="J46" s="15">
        <f t="shared" si="1"/>
        <v>102</v>
      </c>
      <c r="K46" s="11">
        <v>102</v>
      </c>
      <c r="L46" s="11" t="s">
        <v>28</v>
      </c>
      <c r="M46" s="11" t="s">
        <v>28</v>
      </c>
      <c r="N46" s="11" t="s">
        <v>28</v>
      </c>
      <c r="O46" s="11" t="s">
        <v>28</v>
      </c>
    </row>
    <row r="47" spans="1:15" ht="15.75" x14ac:dyDescent="0.25">
      <c r="B47" t="s">
        <v>57</v>
      </c>
      <c r="C47" s="11">
        <v>0.74</v>
      </c>
      <c r="D47" s="11">
        <v>8</v>
      </c>
      <c r="E47" s="11">
        <v>0</v>
      </c>
      <c r="F47" s="11">
        <v>1.3</v>
      </c>
      <c r="G47" s="12">
        <v>37040</v>
      </c>
      <c r="H47" s="11">
        <v>89</v>
      </c>
      <c r="I47" s="28">
        <v>8.3000000000000007</v>
      </c>
      <c r="J47" s="15">
        <f t="shared" si="1"/>
        <v>100.5</v>
      </c>
      <c r="K47" s="11">
        <v>101</v>
      </c>
      <c r="L47" s="11">
        <v>100</v>
      </c>
      <c r="M47" s="11" t="s">
        <v>28</v>
      </c>
      <c r="N47" s="11" t="s">
        <v>28</v>
      </c>
      <c r="O47" s="11" t="s">
        <v>28</v>
      </c>
    </row>
    <row r="48" spans="1:15" ht="15.75" x14ac:dyDescent="0.25">
      <c r="B48" t="s">
        <v>58</v>
      </c>
      <c r="C48" s="11">
        <v>2.2999999999999998</v>
      </c>
      <c r="D48" s="11">
        <v>4.3</v>
      </c>
      <c r="E48" s="11">
        <v>1</v>
      </c>
      <c r="F48" s="11">
        <v>2.1</v>
      </c>
      <c r="G48" s="12">
        <v>37039</v>
      </c>
      <c r="H48" s="11">
        <v>85</v>
      </c>
      <c r="I48" s="27">
        <v>2596.6799999999998</v>
      </c>
      <c r="J48" s="15">
        <f t="shared" si="1"/>
        <v>103</v>
      </c>
      <c r="K48" s="11">
        <v>102</v>
      </c>
      <c r="L48" s="11">
        <v>104</v>
      </c>
      <c r="M48" s="11">
        <v>103</v>
      </c>
      <c r="N48" s="11" t="s">
        <v>28</v>
      </c>
      <c r="O48" s="11" t="s">
        <v>28</v>
      </c>
    </row>
    <row r="49" spans="2:15" ht="15.75" x14ac:dyDescent="0.25">
      <c r="B49" t="s">
        <v>59</v>
      </c>
      <c r="C49" s="11">
        <v>2</v>
      </c>
      <c r="D49" s="11">
        <v>5</v>
      </c>
      <c r="E49" s="11">
        <v>1.6</v>
      </c>
      <c r="F49" s="11">
        <v>4.0999999999999996</v>
      </c>
      <c r="G49" s="12">
        <v>37038</v>
      </c>
      <c r="H49" s="11">
        <v>91</v>
      </c>
      <c r="I49" s="29"/>
      <c r="J49" s="15">
        <f t="shared" si="1"/>
        <v>103</v>
      </c>
      <c r="K49" s="11">
        <v>103</v>
      </c>
      <c r="L49" s="11" t="s">
        <v>28</v>
      </c>
      <c r="M49" s="11" t="s">
        <v>28</v>
      </c>
      <c r="N49" s="11" t="s">
        <v>28</v>
      </c>
      <c r="O49" s="11" t="s">
        <v>28</v>
      </c>
    </row>
    <row r="50" spans="2:15" ht="15.75" x14ac:dyDescent="0.25">
      <c r="B50" t="s">
        <v>60</v>
      </c>
      <c r="C50" s="11">
        <v>1.9</v>
      </c>
      <c r="D50" s="11">
        <v>6</v>
      </c>
      <c r="E50" s="11">
        <v>2.2999999999999998</v>
      </c>
      <c r="F50" s="11">
        <v>4.4000000000000004</v>
      </c>
      <c r="G50" s="12">
        <v>37037</v>
      </c>
      <c r="H50" s="11">
        <v>90</v>
      </c>
      <c r="I50" s="29"/>
      <c r="J50" s="15">
        <f t="shared" si="1"/>
        <v>104</v>
      </c>
      <c r="K50" s="11">
        <v>104</v>
      </c>
      <c r="L50" s="11" t="s">
        <v>28</v>
      </c>
      <c r="M50" s="11" t="s">
        <v>28</v>
      </c>
      <c r="N50" s="11" t="s">
        <v>28</v>
      </c>
      <c r="O50" s="11" t="s">
        <v>28</v>
      </c>
    </row>
    <row r="51" spans="2:15" ht="15.75" x14ac:dyDescent="0.25">
      <c r="B51" t="s">
        <v>61</v>
      </c>
      <c r="C51" s="11">
        <v>3</v>
      </c>
      <c r="D51" s="11">
        <v>4.2</v>
      </c>
      <c r="E51" s="11">
        <v>4.3</v>
      </c>
      <c r="F51" s="11">
        <v>3.1</v>
      </c>
      <c r="G51" s="12">
        <v>37038</v>
      </c>
      <c r="H51" s="11">
        <v>87</v>
      </c>
      <c r="I51" s="29"/>
      <c r="J51" s="15">
        <f t="shared" si="1"/>
        <v>104</v>
      </c>
      <c r="K51" s="11">
        <v>104</v>
      </c>
      <c r="L51" s="11" t="s">
        <v>28</v>
      </c>
      <c r="M51" s="11" t="s">
        <v>28</v>
      </c>
      <c r="N51" s="11" t="s">
        <v>28</v>
      </c>
      <c r="O51" s="11" t="s">
        <v>28</v>
      </c>
    </row>
    <row r="52" spans="2:15" ht="15.75" x14ac:dyDescent="0.25">
      <c r="B52" t="s">
        <v>62</v>
      </c>
      <c r="C52" s="11">
        <v>4.4000000000000004</v>
      </c>
      <c r="D52" s="11">
        <v>9</v>
      </c>
      <c r="E52" s="11">
        <v>8</v>
      </c>
      <c r="F52" s="11">
        <v>1.6</v>
      </c>
      <c r="G52" s="12">
        <v>37039</v>
      </c>
      <c r="H52" s="11">
        <v>87</v>
      </c>
      <c r="I52" s="29"/>
      <c r="J52" s="15">
        <f t="shared" si="1"/>
        <v>102</v>
      </c>
      <c r="K52" s="11">
        <v>104</v>
      </c>
      <c r="L52" s="11">
        <v>100</v>
      </c>
      <c r="M52" s="11">
        <v>102</v>
      </c>
      <c r="N52" s="11" t="s">
        <v>28</v>
      </c>
      <c r="O52" s="11" t="s">
        <v>28</v>
      </c>
    </row>
    <row r="53" spans="2:15" ht="15.75" x14ac:dyDescent="0.25">
      <c r="B53" t="s">
        <v>63</v>
      </c>
      <c r="C53" s="11">
        <v>2.2000000000000002</v>
      </c>
      <c r="D53" s="11">
        <v>6</v>
      </c>
      <c r="E53" s="11">
        <v>0.46</v>
      </c>
      <c r="F53" s="11">
        <v>4.9000000000000004</v>
      </c>
      <c r="G53" s="12">
        <v>37037</v>
      </c>
      <c r="H53" s="11">
        <v>89</v>
      </c>
      <c r="I53" s="29"/>
      <c r="J53" s="15">
        <f t="shared" si="1"/>
        <v>103</v>
      </c>
      <c r="K53" s="11">
        <v>103</v>
      </c>
      <c r="L53" s="11" t="s">
        <v>28</v>
      </c>
      <c r="M53" s="11" t="s">
        <v>28</v>
      </c>
      <c r="N53" s="11" t="s">
        <v>28</v>
      </c>
      <c r="O53" s="11" t="s">
        <v>28</v>
      </c>
    </row>
    <row r="54" spans="2:15" ht="15.75" x14ac:dyDescent="0.25">
      <c r="B54" t="s">
        <v>64</v>
      </c>
      <c r="C54" s="11">
        <v>1.5</v>
      </c>
      <c r="D54" s="11">
        <v>8</v>
      </c>
      <c r="E54" s="11">
        <v>0</v>
      </c>
      <c r="F54" s="11">
        <v>2.6</v>
      </c>
      <c r="G54" s="12">
        <v>37039</v>
      </c>
      <c r="H54" s="11">
        <v>84</v>
      </c>
      <c r="I54" s="28">
        <v>998</v>
      </c>
      <c r="J54" s="15">
        <f t="shared" si="1"/>
        <v>103</v>
      </c>
      <c r="K54" s="11">
        <v>104</v>
      </c>
      <c r="L54" s="11">
        <v>102</v>
      </c>
      <c r="M54" s="11" t="s">
        <v>28</v>
      </c>
      <c r="N54" s="11" t="s">
        <v>28</v>
      </c>
      <c r="O54" s="11" t="s">
        <v>28</v>
      </c>
    </row>
    <row r="55" spans="2:15" ht="15.75" x14ac:dyDescent="0.25">
      <c r="B55" t="s">
        <v>3</v>
      </c>
      <c r="C55" s="11">
        <v>5</v>
      </c>
      <c r="D55" s="11">
        <v>6</v>
      </c>
      <c r="E55" s="11">
        <v>2.1</v>
      </c>
      <c r="F55" s="11">
        <v>7</v>
      </c>
      <c r="G55" s="12">
        <v>37038</v>
      </c>
      <c r="H55" s="11">
        <v>89</v>
      </c>
      <c r="I55" s="27">
        <v>2777.53</v>
      </c>
      <c r="J55" s="15">
        <f t="shared" si="1"/>
        <v>105.25</v>
      </c>
      <c r="K55" s="11">
        <v>106</v>
      </c>
      <c r="L55" s="11">
        <v>107</v>
      </c>
      <c r="M55" s="11">
        <v>102</v>
      </c>
      <c r="N55" s="11">
        <v>106</v>
      </c>
      <c r="O55" s="11" t="s">
        <v>28</v>
      </c>
    </row>
    <row r="56" spans="2:15" ht="15.75" x14ac:dyDescent="0.25">
      <c r="B56" t="s">
        <v>65</v>
      </c>
      <c r="C56" s="11">
        <v>2.7</v>
      </c>
      <c r="D56" s="11">
        <v>8</v>
      </c>
      <c r="E56" s="11">
        <v>0</v>
      </c>
      <c r="F56" s="11">
        <v>3.3</v>
      </c>
      <c r="G56" s="12">
        <v>37043</v>
      </c>
      <c r="H56" s="11">
        <v>87</v>
      </c>
      <c r="I56" s="28">
        <v>67</v>
      </c>
      <c r="J56" s="15">
        <f t="shared" si="1"/>
        <v>99.4</v>
      </c>
      <c r="K56" s="11">
        <v>96</v>
      </c>
      <c r="L56" s="11">
        <v>95</v>
      </c>
      <c r="M56" s="11">
        <v>100</v>
      </c>
      <c r="N56" s="11">
        <v>102</v>
      </c>
      <c r="O56" s="11">
        <v>104</v>
      </c>
    </row>
    <row r="57" spans="2:15" ht="15.75" x14ac:dyDescent="0.25">
      <c r="B57" t="s">
        <v>66</v>
      </c>
      <c r="C57" s="11">
        <v>2.6</v>
      </c>
      <c r="D57" s="11">
        <v>10</v>
      </c>
      <c r="E57" s="11">
        <v>0.01</v>
      </c>
      <c r="F57" s="11">
        <v>3.6</v>
      </c>
      <c r="G57" s="12">
        <v>37039</v>
      </c>
      <c r="H57" s="11">
        <v>83</v>
      </c>
      <c r="I57" s="29"/>
      <c r="J57" s="15">
        <f t="shared" si="1"/>
        <v>95.6</v>
      </c>
      <c r="K57" s="11">
        <v>91</v>
      </c>
      <c r="L57" s="11">
        <v>89</v>
      </c>
      <c r="M57" s="11">
        <v>96</v>
      </c>
      <c r="N57" s="11">
        <v>99</v>
      </c>
      <c r="O57" s="11">
        <v>103</v>
      </c>
    </row>
    <row r="58" spans="2:15" ht="15.75" x14ac:dyDescent="0.25">
      <c r="B58" t="s">
        <v>67</v>
      </c>
      <c r="C58" s="11">
        <v>3.5</v>
      </c>
      <c r="D58" s="11">
        <v>6</v>
      </c>
      <c r="E58" s="11">
        <v>0</v>
      </c>
      <c r="F58" s="11">
        <v>8</v>
      </c>
      <c r="G58" s="12">
        <v>37039</v>
      </c>
      <c r="H58" s="11">
        <v>81</v>
      </c>
      <c r="I58" s="27">
        <v>1274.0999999999999</v>
      </c>
      <c r="J58" s="15">
        <f t="shared" si="1"/>
        <v>103.66666666666667</v>
      </c>
      <c r="K58" s="11">
        <v>105</v>
      </c>
      <c r="L58" s="11">
        <v>105</v>
      </c>
      <c r="M58" s="11">
        <v>101</v>
      </c>
      <c r="N58" s="11" t="s">
        <v>28</v>
      </c>
      <c r="O58" s="11" t="s">
        <v>28</v>
      </c>
    </row>
    <row r="59" spans="2:15" ht="15.75" x14ac:dyDescent="0.25">
      <c r="B59" t="s">
        <v>68</v>
      </c>
      <c r="C59" s="11">
        <v>2.2000000000000002</v>
      </c>
      <c r="D59" s="11">
        <v>8</v>
      </c>
      <c r="E59" s="11">
        <v>7.0000000000000007E-2</v>
      </c>
      <c r="F59" s="11">
        <v>3.8</v>
      </c>
      <c r="G59" s="12">
        <v>37040</v>
      </c>
      <c r="H59" s="11">
        <v>81</v>
      </c>
      <c r="I59" s="29"/>
      <c r="J59" s="15">
        <f t="shared" si="1"/>
        <v>104</v>
      </c>
      <c r="K59" s="11">
        <v>104</v>
      </c>
      <c r="L59" s="11" t="s">
        <v>28</v>
      </c>
      <c r="M59" s="11" t="s">
        <v>28</v>
      </c>
      <c r="N59" s="11" t="s">
        <v>28</v>
      </c>
      <c r="O59" s="11" t="s">
        <v>28</v>
      </c>
    </row>
    <row r="60" spans="2:15" ht="15.75" x14ac:dyDescent="0.25">
      <c r="B60" t="s">
        <v>69</v>
      </c>
      <c r="C60" s="11">
        <v>2.6</v>
      </c>
      <c r="D60" s="11">
        <v>8</v>
      </c>
      <c r="E60" s="11">
        <v>0.28999999999999998</v>
      </c>
      <c r="F60" s="11">
        <v>2.6</v>
      </c>
      <c r="G60" s="12">
        <v>37041</v>
      </c>
      <c r="H60" s="11">
        <v>85</v>
      </c>
      <c r="I60" s="29"/>
      <c r="J60" s="15">
        <f>AVERAGE(K60:O60)</f>
        <v>98.6</v>
      </c>
      <c r="K60" s="11">
        <v>95</v>
      </c>
      <c r="L60" s="11">
        <v>90</v>
      </c>
      <c r="M60" s="11">
        <v>98</v>
      </c>
      <c r="N60" s="11">
        <v>101</v>
      </c>
      <c r="O60" s="11">
        <v>109</v>
      </c>
    </row>
    <row r="61" spans="2:15" ht="15.75" x14ac:dyDescent="0.25">
      <c r="B61" t="s">
        <v>70</v>
      </c>
      <c r="C61" s="11">
        <v>6</v>
      </c>
      <c r="D61" s="11">
        <v>6</v>
      </c>
      <c r="E61" s="11">
        <v>2.7</v>
      </c>
      <c r="F61" s="11">
        <v>13</v>
      </c>
      <c r="G61" s="12">
        <v>37039</v>
      </c>
      <c r="H61" s="11">
        <v>82</v>
      </c>
      <c r="I61" s="29"/>
      <c r="J61" s="15">
        <f t="shared" si="1"/>
        <v>100.5</v>
      </c>
      <c r="K61" s="11">
        <v>101</v>
      </c>
      <c r="L61" s="11">
        <v>100</v>
      </c>
      <c r="M61" s="11" t="s">
        <v>28</v>
      </c>
      <c r="N61" s="11" t="s">
        <v>28</v>
      </c>
      <c r="O61" s="11" t="s">
        <v>28</v>
      </c>
    </row>
    <row r="62" spans="2:15" ht="15.75" x14ac:dyDescent="0.25">
      <c r="B62" t="s">
        <v>71</v>
      </c>
      <c r="C62" s="11">
        <v>0.48</v>
      </c>
      <c r="D62" s="11">
        <v>4.5999999999999996</v>
      </c>
      <c r="E62" s="11">
        <v>0</v>
      </c>
      <c r="F62" s="11">
        <v>2.1</v>
      </c>
      <c r="G62" s="12">
        <v>37038</v>
      </c>
      <c r="H62" s="11">
        <v>95</v>
      </c>
      <c r="I62" s="28">
        <v>9.6999999999999993</v>
      </c>
      <c r="J62" s="15">
        <f t="shared" si="1"/>
        <v>103</v>
      </c>
      <c r="K62" s="11">
        <v>103</v>
      </c>
      <c r="L62" s="11" t="s">
        <v>28</v>
      </c>
      <c r="M62" s="11" t="s">
        <v>28</v>
      </c>
      <c r="N62" s="11" t="s">
        <v>28</v>
      </c>
      <c r="O62" s="11" t="s">
        <v>28</v>
      </c>
    </row>
    <row r="63" spans="2:15" ht="15.75" x14ac:dyDescent="0.25">
      <c r="B63" t="s">
        <v>72</v>
      </c>
      <c r="C63" s="11">
        <v>0.75</v>
      </c>
      <c r="D63" s="11">
        <v>4.9000000000000004</v>
      </c>
      <c r="E63" s="11">
        <v>0.02</v>
      </c>
      <c r="F63" s="11">
        <v>1.4</v>
      </c>
      <c r="G63" s="12">
        <v>37034</v>
      </c>
      <c r="H63" s="11">
        <v>87</v>
      </c>
      <c r="I63" s="28">
        <v>102</v>
      </c>
      <c r="J63" s="15">
        <f t="shared" si="1"/>
        <v>100</v>
      </c>
      <c r="K63" s="11">
        <v>100</v>
      </c>
      <c r="L63" s="11" t="s">
        <v>28</v>
      </c>
      <c r="M63" s="11" t="s">
        <v>28</v>
      </c>
      <c r="N63" s="11" t="s">
        <v>28</v>
      </c>
      <c r="O63" s="11" t="s">
        <v>28</v>
      </c>
    </row>
    <row r="64" spans="2:15" ht="15.75" x14ac:dyDescent="0.25">
      <c r="B64" t="s">
        <v>73</v>
      </c>
      <c r="C64" s="11">
        <v>0.26</v>
      </c>
      <c r="D64" s="11">
        <v>5</v>
      </c>
      <c r="E64" s="11">
        <v>0.06</v>
      </c>
      <c r="F64" s="11">
        <v>7.0000000000000007E-2</v>
      </c>
      <c r="G64" s="12">
        <v>37036</v>
      </c>
      <c r="H64" s="11">
        <v>101</v>
      </c>
      <c r="I64" s="29"/>
      <c r="J64" s="15">
        <f t="shared" si="1"/>
        <v>105</v>
      </c>
      <c r="K64" s="11">
        <v>105</v>
      </c>
      <c r="L64" s="11" t="s">
        <v>28</v>
      </c>
      <c r="M64" s="11" t="s">
        <v>28</v>
      </c>
      <c r="N64" s="11" t="s">
        <v>28</v>
      </c>
      <c r="O64" s="11" t="s">
        <v>28</v>
      </c>
    </row>
    <row r="65" spans="1:15" ht="15.75" x14ac:dyDescent="0.25">
      <c r="A65" s="16" t="s">
        <v>82</v>
      </c>
      <c r="B65" t="s">
        <v>74</v>
      </c>
      <c r="C65" s="11">
        <v>3</v>
      </c>
      <c r="D65" s="11">
        <v>9</v>
      </c>
      <c r="E65" s="11">
        <v>0</v>
      </c>
      <c r="F65" s="11">
        <v>0.73</v>
      </c>
      <c r="G65" s="12">
        <v>37037</v>
      </c>
      <c r="H65" s="11">
        <v>81</v>
      </c>
      <c r="I65" s="29"/>
      <c r="J65" s="15">
        <f t="shared" si="1"/>
        <v>94</v>
      </c>
      <c r="K65" s="11">
        <v>94</v>
      </c>
      <c r="L65" s="11" t="s">
        <v>28</v>
      </c>
      <c r="M65" s="11" t="s">
        <v>28</v>
      </c>
      <c r="N65" s="11" t="s">
        <v>28</v>
      </c>
      <c r="O65" s="11" t="s">
        <v>28</v>
      </c>
    </row>
    <row r="66" spans="1:15" ht="15.75" x14ac:dyDescent="0.25">
      <c r="A66" s="16" t="s">
        <v>82</v>
      </c>
      <c r="B66" t="s">
        <v>75</v>
      </c>
      <c r="C66" s="11">
        <v>0.18</v>
      </c>
      <c r="D66" s="11">
        <v>7</v>
      </c>
      <c r="E66" s="11">
        <v>0.01</v>
      </c>
      <c r="F66" s="11">
        <v>6</v>
      </c>
      <c r="G66" s="12">
        <v>37034</v>
      </c>
      <c r="H66" s="11">
        <v>79</v>
      </c>
      <c r="I66" s="29"/>
      <c r="J66" s="15">
        <f t="shared" si="1"/>
        <v>92</v>
      </c>
      <c r="K66" s="11">
        <v>92</v>
      </c>
      <c r="L66" s="11" t="s">
        <v>28</v>
      </c>
      <c r="M66" s="11" t="s">
        <v>28</v>
      </c>
      <c r="N66" s="11" t="s">
        <v>28</v>
      </c>
      <c r="O66" s="11" t="s">
        <v>28</v>
      </c>
    </row>
    <row r="67" spans="1:15" ht="15.75" x14ac:dyDescent="0.25">
      <c r="B67" t="s">
        <v>4</v>
      </c>
      <c r="C67" s="11">
        <v>1.1000000000000001</v>
      </c>
      <c r="D67" s="11">
        <v>7</v>
      </c>
      <c r="E67" s="11">
        <v>0</v>
      </c>
      <c r="F67" s="11">
        <v>2.1</v>
      </c>
      <c r="G67" s="12">
        <v>37036</v>
      </c>
      <c r="H67" s="11">
        <v>93</v>
      </c>
      <c r="I67" s="28">
        <v>1030.98</v>
      </c>
      <c r="J67" s="15">
        <f t="shared" si="1"/>
        <v>100.25</v>
      </c>
      <c r="K67" s="11">
        <v>98</v>
      </c>
      <c r="L67" s="11">
        <v>103</v>
      </c>
      <c r="M67" s="11">
        <v>99</v>
      </c>
      <c r="N67" s="11">
        <v>101</v>
      </c>
      <c r="O67" s="11" t="s">
        <v>28</v>
      </c>
    </row>
    <row r="68" spans="1:15" ht="15.75" x14ac:dyDescent="0.25">
      <c r="B68" t="s">
        <v>76</v>
      </c>
      <c r="C68" s="11">
        <v>2.2999999999999998</v>
      </c>
      <c r="D68" s="11">
        <v>6</v>
      </c>
      <c r="E68" s="11">
        <v>0</v>
      </c>
      <c r="F68" s="11">
        <v>3.9</v>
      </c>
      <c r="G68" s="12">
        <v>37037</v>
      </c>
      <c r="H68" s="11">
        <v>87</v>
      </c>
      <c r="I68" s="29"/>
      <c r="J68" s="15">
        <f t="shared" si="1"/>
        <v>99</v>
      </c>
      <c r="K68" s="11">
        <v>99</v>
      </c>
      <c r="L68" s="11" t="s">
        <v>28</v>
      </c>
      <c r="M68" s="11" t="s">
        <v>28</v>
      </c>
      <c r="N68" s="11" t="s">
        <v>28</v>
      </c>
      <c r="O68" s="11" t="s">
        <v>28</v>
      </c>
    </row>
    <row r="69" spans="1:15" ht="15.75" x14ac:dyDescent="0.25">
      <c r="B69" t="s">
        <v>77</v>
      </c>
      <c r="C69" s="11">
        <v>1.8</v>
      </c>
      <c r="D69" s="11">
        <v>4.2</v>
      </c>
      <c r="E69" s="11">
        <v>0</v>
      </c>
      <c r="F69" s="11">
        <v>0.86</v>
      </c>
      <c r="G69" s="12">
        <v>37038</v>
      </c>
      <c r="H69" s="11">
        <v>96</v>
      </c>
      <c r="I69" s="28">
        <v>53.1</v>
      </c>
      <c r="J69" s="15">
        <f t="shared" si="1"/>
        <v>105</v>
      </c>
      <c r="K69" s="11">
        <v>105</v>
      </c>
      <c r="L69" s="11" t="s">
        <v>28</v>
      </c>
      <c r="M69" s="11" t="s">
        <v>28</v>
      </c>
      <c r="N69" s="11" t="s">
        <v>28</v>
      </c>
      <c r="O69" s="11" t="s">
        <v>28</v>
      </c>
    </row>
    <row r="70" spans="1:15" ht="15.75" x14ac:dyDescent="0.25">
      <c r="B70"/>
      <c r="C70"/>
      <c r="D70"/>
      <c r="E70"/>
      <c r="F70"/>
      <c r="G70" s="10"/>
      <c r="H70"/>
      <c r="I70"/>
      <c r="J70" s="11"/>
      <c r="K70" s="11"/>
      <c r="L70" s="11"/>
      <c r="M70" s="11"/>
      <c r="N70" s="11"/>
      <c r="O70" s="11"/>
    </row>
    <row r="71" spans="1:15" ht="15.75" x14ac:dyDescent="0.25">
      <c r="B71"/>
      <c r="C71"/>
      <c r="D71"/>
      <c r="E71"/>
      <c r="F71"/>
      <c r="G71" s="10"/>
      <c r="H71"/>
      <c r="I71"/>
      <c r="J71" s="11"/>
      <c r="K71" s="11"/>
      <c r="L71" s="11"/>
      <c r="M71" s="11"/>
      <c r="N71" s="11"/>
      <c r="O71" s="11"/>
    </row>
    <row r="72" spans="1:15" ht="15.75" x14ac:dyDescent="0.25">
      <c r="B72" t="s">
        <v>81</v>
      </c>
      <c r="C72"/>
      <c r="D72"/>
      <c r="E72"/>
      <c r="F72"/>
      <c r="G72" s="10"/>
      <c r="H72"/>
      <c r="I72"/>
      <c r="J72" s="11"/>
      <c r="K72" s="11"/>
      <c r="L72" s="11"/>
      <c r="M72" s="11"/>
      <c r="N72" s="11"/>
      <c r="O72" s="11"/>
    </row>
    <row r="73" spans="1:15" ht="15.75" x14ac:dyDescent="0.25">
      <c r="B73" t="s">
        <v>0</v>
      </c>
      <c r="C73" s="11">
        <v>2.7</v>
      </c>
      <c r="D73" s="11">
        <v>4.5</v>
      </c>
      <c r="E73" s="11">
        <v>0.18</v>
      </c>
      <c r="F73" s="11">
        <v>2.9</v>
      </c>
      <c r="G73" s="12">
        <v>37040</v>
      </c>
      <c r="H73" s="11">
        <v>87</v>
      </c>
      <c r="I73"/>
      <c r="J73" s="11"/>
      <c r="K73" s="11"/>
      <c r="L73" s="11"/>
      <c r="M73" s="11"/>
      <c r="N73" s="11"/>
      <c r="O73" s="11"/>
    </row>
    <row r="74" spans="1:15" ht="15.75" x14ac:dyDescent="0.25">
      <c r="B74" t="s">
        <v>49</v>
      </c>
      <c r="C74" s="11">
        <v>0.25</v>
      </c>
      <c r="D74" s="11">
        <v>5</v>
      </c>
      <c r="E74" s="11">
        <v>0.34</v>
      </c>
      <c r="F74" s="11">
        <v>8</v>
      </c>
      <c r="G74" s="12">
        <v>37034</v>
      </c>
      <c r="H74" s="11">
        <v>87</v>
      </c>
      <c r="I74"/>
      <c r="J74" s="11"/>
      <c r="K74" s="11"/>
      <c r="L74" s="11"/>
      <c r="M74" s="11"/>
      <c r="N74" s="11"/>
      <c r="O74" s="11"/>
    </row>
    <row r="75" spans="1:15" ht="15.75" x14ac:dyDescent="0.25">
      <c r="B75" t="s">
        <v>58</v>
      </c>
      <c r="C75" s="11">
        <v>2.2999999999999998</v>
      </c>
      <c r="D75" s="11">
        <v>4.3</v>
      </c>
      <c r="E75" s="11">
        <v>1</v>
      </c>
      <c r="F75" s="11">
        <v>2.1</v>
      </c>
      <c r="G75" s="12">
        <v>37039</v>
      </c>
      <c r="H75" s="11">
        <v>85</v>
      </c>
      <c r="I75"/>
      <c r="J75" s="11"/>
      <c r="K75" s="11"/>
      <c r="L75" s="11"/>
      <c r="M75" s="11"/>
      <c r="N75" s="11"/>
      <c r="O75" s="11"/>
    </row>
    <row r="76" spans="1:15" ht="15.75" x14ac:dyDescent="0.25">
      <c r="B76" t="s">
        <v>3</v>
      </c>
      <c r="C76" s="11">
        <v>5</v>
      </c>
      <c r="D76" s="11">
        <v>6</v>
      </c>
      <c r="E76" s="11">
        <v>2.1</v>
      </c>
      <c r="F76" s="11">
        <v>7</v>
      </c>
      <c r="G76" s="12">
        <v>37038</v>
      </c>
      <c r="H76" s="11">
        <v>89</v>
      </c>
    </row>
    <row r="77" spans="1:15" ht="15.75" x14ac:dyDescent="0.25">
      <c r="B77" t="s">
        <v>67</v>
      </c>
      <c r="C77" s="11">
        <v>3.5</v>
      </c>
      <c r="D77" s="11">
        <v>6</v>
      </c>
      <c r="E77" s="11">
        <v>0</v>
      </c>
      <c r="F77" s="11">
        <v>8</v>
      </c>
      <c r="G77" s="12">
        <v>37039</v>
      </c>
      <c r="H77" s="11">
        <v>81</v>
      </c>
    </row>
    <row r="78" spans="1:15" x14ac:dyDescent="0.25">
      <c r="B78" s="4" t="s">
        <v>22</v>
      </c>
      <c r="G78" s="3" t="s">
        <v>79</v>
      </c>
      <c r="H78" s="3" t="s">
        <v>80</v>
      </c>
    </row>
    <row r="79" spans="1:15" x14ac:dyDescent="0.25">
      <c r="B79" s="4" t="s">
        <v>23</v>
      </c>
      <c r="C79" s="8">
        <f>AVERAGE(C73:C77)</f>
        <v>2.75</v>
      </c>
      <c r="D79" s="8">
        <f>AVERAGE(D73:D77)</f>
        <v>5.16</v>
      </c>
      <c r="E79" s="8">
        <f>AVERAGE(E73:E77)</f>
        <v>0.72399999999999998</v>
      </c>
      <c r="F79" s="8">
        <f>AVERAGE(F73:F77)</f>
        <v>5.6</v>
      </c>
    </row>
    <row r="80" spans="1:15" x14ac:dyDescent="0.25">
      <c r="B80" s="5" t="s">
        <v>24</v>
      </c>
      <c r="C80" s="9">
        <f>C79*1.5</f>
        <v>4.125</v>
      </c>
      <c r="D80" s="9">
        <f t="shared" ref="D80" si="2">D79*1.5</f>
        <v>7.74</v>
      </c>
      <c r="E80" s="9">
        <v>0.9</v>
      </c>
      <c r="F80" s="9">
        <v>8</v>
      </c>
    </row>
    <row r="83" spans="1:9" x14ac:dyDescent="0.25">
      <c r="B83" s="20" t="s">
        <v>78</v>
      </c>
      <c r="C83" s="21"/>
    </row>
    <row r="85" spans="1:9" x14ac:dyDescent="0.25">
      <c r="A85" s="16" t="s">
        <v>107</v>
      </c>
      <c r="B85" s="25">
        <v>3101</v>
      </c>
      <c r="C85" s="19"/>
      <c r="D85" s="19"/>
      <c r="E85" s="19"/>
      <c r="F85" s="19"/>
      <c r="G85" s="19"/>
      <c r="H85" s="19"/>
      <c r="I85" s="19"/>
    </row>
    <row r="86" spans="1:9" ht="15.75" x14ac:dyDescent="0.25">
      <c r="A86" s="4"/>
      <c r="B86" s="16" t="s">
        <v>37</v>
      </c>
      <c r="C86" s="11">
        <v>3.7</v>
      </c>
      <c r="D86" s="11">
        <v>6</v>
      </c>
      <c r="E86" s="11">
        <v>0.68</v>
      </c>
      <c r="F86" s="11">
        <v>5</v>
      </c>
      <c r="G86" s="12">
        <v>37036</v>
      </c>
      <c r="H86" s="11">
        <v>84</v>
      </c>
      <c r="I86" s="11"/>
    </row>
    <row r="87" spans="1:9" ht="15.75" x14ac:dyDescent="0.25">
      <c r="A87" s="16"/>
      <c r="B87" s="16" t="s">
        <v>3</v>
      </c>
      <c r="C87" s="11">
        <v>5</v>
      </c>
      <c r="D87" s="11">
        <v>6</v>
      </c>
      <c r="E87" s="11">
        <v>2.1</v>
      </c>
      <c r="F87" s="11">
        <v>7</v>
      </c>
      <c r="G87" s="12">
        <v>37038</v>
      </c>
      <c r="H87" s="11">
        <v>89</v>
      </c>
      <c r="I87" s="11"/>
    </row>
    <row r="88" spans="1:9" x14ac:dyDescent="0.25">
      <c r="A88" s="16"/>
      <c r="B88" s="18" t="s">
        <v>83</v>
      </c>
      <c r="C88" s="13"/>
      <c r="D88" s="13"/>
      <c r="E88" s="13"/>
      <c r="F88" s="13"/>
      <c r="G88" s="17"/>
      <c r="H88" s="13"/>
      <c r="I88" s="13"/>
    </row>
    <row r="89" spans="1:9" x14ac:dyDescent="0.25">
      <c r="A89" s="16"/>
      <c r="B89" s="4" t="s">
        <v>22</v>
      </c>
      <c r="C89" s="3"/>
      <c r="D89" s="3"/>
      <c r="E89" s="3"/>
      <c r="F89" s="3"/>
      <c r="G89" s="3" t="s">
        <v>84</v>
      </c>
      <c r="H89" s="3" t="s">
        <v>85</v>
      </c>
      <c r="I89" s="3"/>
    </row>
    <row r="90" spans="1:9" x14ac:dyDescent="0.25">
      <c r="A90" s="16"/>
      <c r="B90" s="4" t="s">
        <v>23</v>
      </c>
      <c r="C90" s="8">
        <f>AVERAGE(C86:C88)</f>
        <v>4.3499999999999996</v>
      </c>
      <c r="D90" s="8">
        <f t="shared" ref="D90:F90" si="3">AVERAGE(D86:D88)</f>
        <v>6</v>
      </c>
      <c r="E90" s="8">
        <f t="shared" si="3"/>
        <v>1.3900000000000001</v>
      </c>
      <c r="F90" s="8">
        <f t="shared" si="3"/>
        <v>6</v>
      </c>
      <c r="G90" s="3"/>
      <c r="H90" s="3"/>
      <c r="I90" s="3"/>
    </row>
    <row r="91" spans="1:9" x14ac:dyDescent="0.25">
      <c r="A91" s="16"/>
      <c r="B91" s="16"/>
      <c r="C91" s="16"/>
      <c r="D91" s="16"/>
      <c r="E91" s="16"/>
      <c r="F91" s="16"/>
      <c r="G91" s="16"/>
      <c r="H91" s="16"/>
      <c r="I91" s="16"/>
    </row>
    <row r="92" spans="1:9" x14ac:dyDescent="0.25">
      <c r="A92" s="31" t="s">
        <v>95</v>
      </c>
      <c r="B92" s="25">
        <v>3102</v>
      </c>
      <c r="C92" s="16"/>
      <c r="D92" s="16"/>
      <c r="E92" s="16"/>
      <c r="F92" s="16"/>
      <c r="G92" s="16"/>
      <c r="H92" s="16"/>
      <c r="I92" s="16"/>
    </row>
    <row r="93" spans="1:9" ht="15.75" x14ac:dyDescent="0.25">
      <c r="A93" s="4"/>
      <c r="B93" s="16" t="s">
        <v>58</v>
      </c>
      <c r="C93" s="11">
        <v>2.2999999999999998</v>
      </c>
      <c r="D93" s="11">
        <v>4.3</v>
      </c>
      <c r="E93" s="11">
        <v>1</v>
      </c>
      <c r="F93" s="11">
        <v>2.1</v>
      </c>
      <c r="G93" s="12">
        <v>37039</v>
      </c>
      <c r="H93" s="11">
        <v>85</v>
      </c>
      <c r="I93" s="11"/>
    </row>
    <row r="94" spans="1:9" ht="15.75" x14ac:dyDescent="0.25">
      <c r="A94" s="16"/>
      <c r="B94" s="16" t="s">
        <v>3</v>
      </c>
      <c r="C94" s="11">
        <v>5</v>
      </c>
      <c r="D94" s="11">
        <v>6</v>
      </c>
      <c r="E94" s="11">
        <v>2.1</v>
      </c>
      <c r="F94" s="11">
        <v>7</v>
      </c>
      <c r="G94" s="12">
        <v>37038</v>
      </c>
      <c r="H94" s="11">
        <v>89</v>
      </c>
      <c r="I94" s="11"/>
    </row>
    <row r="95" spans="1:9" ht="15.75" x14ac:dyDescent="0.25">
      <c r="A95" s="16"/>
      <c r="B95" s="16" t="s">
        <v>4</v>
      </c>
      <c r="C95" s="11">
        <v>1.1000000000000001</v>
      </c>
      <c r="D95" s="11">
        <v>7</v>
      </c>
      <c r="E95" s="11">
        <v>0</v>
      </c>
      <c r="F95" s="11">
        <v>2.1</v>
      </c>
      <c r="G95" s="12">
        <v>37036</v>
      </c>
      <c r="H95" s="11">
        <v>93</v>
      </c>
      <c r="I95" s="11"/>
    </row>
    <row r="96" spans="1:9" x14ac:dyDescent="0.25">
      <c r="A96" s="16"/>
      <c r="B96" s="4" t="s">
        <v>22</v>
      </c>
      <c r="C96" s="3"/>
      <c r="D96" s="3"/>
      <c r="E96" s="3"/>
      <c r="F96" s="3"/>
      <c r="G96" s="3" t="s">
        <v>87</v>
      </c>
      <c r="H96" s="3" t="s">
        <v>88</v>
      </c>
      <c r="I96" s="3"/>
    </row>
    <row r="97" spans="1:9" x14ac:dyDescent="0.25">
      <c r="A97" s="16"/>
      <c r="B97" s="4" t="s">
        <v>23</v>
      </c>
      <c r="C97" s="8">
        <f>AVERAGE(C93:C95)</f>
        <v>2.8000000000000003</v>
      </c>
      <c r="D97" s="8">
        <f t="shared" ref="D97:F97" si="4">AVERAGE(D93:D95)</f>
        <v>5.7666666666666666</v>
      </c>
      <c r="E97" s="23">
        <f t="shared" si="4"/>
        <v>1.0333333333333334</v>
      </c>
      <c r="F97" s="8">
        <f t="shared" si="4"/>
        <v>3.7333333333333329</v>
      </c>
      <c r="G97" s="3"/>
      <c r="H97" s="3"/>
      <c r="I97" s="3"/>
    </row>
    <row r="98" spans="1:9" x14ac:dyDescent="0.25">
      <c r="A98" s="16"/>
      <c r="B98" s="16"/>
      <c r="C98" s="16"/>
      <c r="D98" s="16"/>
      <c r="E98" s="16"/>
      <c r="F98" s="16"/>
      <c r="G98" s="16"/>
      <c r="H98" s="16"/>
      <c r="I98" s="16"/>
    </row>
    <row r="99" spans="1:9" x14ac:dyDescent="0.25">
      <c r="A99" s="16" t="s">
        <v>93</v>
      </c>
      <c r="B99" s="25">
        <v>3103</v>
      </c>
      <c r="C99" s="16"/>
      <c r="D99" s="16"/>
      <c r="E99" s="16"/>
      <c r="F99" s="16"/>
      <c r="G99" s="16"/>
      <c r="H99" s="16"/>
      <c r="I99" s="16"/>
    </row>
    <row r="100" spans="1:9" ht="15.75" x14ac:dyDescent="0.25">
      <c r="A100" s="4"/>
      <c r="B100" s="16" t="s">
        <v>37</v>
      </c>
      <c r="C100" s="11">
        <v>3.7</v>
      </c>
      <c r="D100" s="11">
        <v>6</v>
      </c>
      <c r="E100" s="11">
        <v>0.68</v>
      </c>
      <c r="F100" s="11">
        <v>5</v>
      </c>
      <c r="G100" s="12">
        <v>37036</v>
      </c>
      <c r="H100" s="11">
        <v>84</v>
      </c>
      <c r="I100" s="13"/>
    </row>
    <row r="101" spans="1:9" ht="15.75" x14ac:dyDescent="0.25">
      <c r="A101" s="16"/>
      <c r="B101" s="16" t="s">
        <v>3</v>
      </c>
      <c r="C101" s="11">
        <v>5</v>
      </c>
      <c r="D101" s="11">
        <v>6</v>
      </c>
      <c r="E101" s="11">
        <v>2.1</v>
      </c>
      <c r="F101" s="11">
        <v>7</v>
      </c>
      <c r="G101" s="12">
        <v>37038</v>
      </c>
      <c r="H101" s="11">
        <v>89</v>
      </c>
      <c r="I101" s="13"/>
    </row>
    <row r="102" spans="1:9" ht="15.75" x14ac:dyDescent="0.25">
      <c r="A102" s="16"/>
      <c r="B102" s="16" t="s">
        <v>4</v>
      </c>
      <c r="C102" s="11">
        <v>1.1000000000000001</v>
      </c>
      <c r="D102" s="11">
        <v>7</v>
      </c>
      <c r="E102" s="11">
        <v>0</v>
      </c>
      <c r="F102" s="11">
        <v>2.1</v>
      </c>
      <c r="G102" s="12">
        <v>37036</v>
      </c>
      <c r="H102" s="11">
        <v>93</v>
      </c>
      <c r="I102" s="13"/>
    </row>
    <row r="103" spans="1:9" x14ac:dyDescent="0.25">
      <c r="A103" s="16"/>
      <c r="B103" s="4" t="s">
        <v>22</v>
      </c>
      <c r="C103" s="3"/>
      <c r="D103" s="3"/>
      <c r="E103" s="3"/>
      <c r="F103" s="3"/>
      <c r="G103" s="3" t="s">
        <v>94</v>
      </c>
      <c r="H103" s="3" t="s">
        <v>88</v>
      </c>
      <c r="I103" s="3"/>
    </row>
    <row r="104" spans="1:9" x14ac:dyDescent="0.25">
      <c r="A104" s="16"/>
      <c r="B104" s="4" t="s">
        <v>23</v>
      </c>
      <c r="C104" s="8">
        <f>AVERAGE(C100:C102)</f>
        <v>3.2666666666666662</v>
      </c>
      <c r="D104" s="8">
        <f t="shared" ref="D104:F104" si="5">AVERAGE(D100:D102)</f>
        <v>6.333333333333333</v>
      </c>
      <c r="E104" s="8">
        <f t="shared" si="5"/>
        <v>0.92666666666666675</v>
      </c>
      <c r="F104" s="8">
        <f t="shared" si="5"/>
        <v>4.7</v>
      </c>
      <c r="G104" s="3"/>
      <c r="H104" s="3"/>
      <c r="I104" s="3"/>
    </row>
    <row r="105" spans="1:9" x14ac:dyDescent="0.25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x14ac:dyDescent="0.25">
      <c r="A106" s="16" t="s">
        <v>95</v>
      </c>
      <c r="B106" s="25">
        <v>3104</v>
      </c>
      <c r="C106" s="16"/>
      <c r="D106" s="16"/>
      <c r="E106" s="16"/>
      <c r="F106" s="16"/>
      <c r="G106" s="16"/>
      <c r="H106" s="16"/>
      <c r="I106" s="16"/>
    </row>
    <row r="107" spans="1:9" ht="15.75" x14ac:dyDescent="0.25">
      <c r="A107" s="4"/>
      <c r="B107" s="16" t="s">
        <v>58</v>
      </c>
      <c r="C107" s="11">
        <v>2.2999999999999998</v>
      </c>
      <c r="D107" s="11">
        <v>4.3</v>
      </c>
      <c r="E107" s="11">
        <v>1</v>
      </c>
      <c r="F107" s="11">
        <v>2.1</v>
      </c>
      <c r="G107" s="12">
        <v>37039</v>
      </c>
      <c r="H107" s="11">
        <v>85</v>
      </c>
      <c r="I107" s="13"/>
    </row>
    <row r="108" spans="1:9" ht="15.75" x14ac:dyDescent="0.25">
      <c r="A108" s="16"/>
      <c r="B108" s="16" t="s">
        <v>62</v>
      </c>
      <c r="C108" s="11">
        <v>4.4000000000000004</v>
      </c>
      <c r="D108" s="11">
        <v>9</v>
      </c>
      <c r="E108" s="11">
        <v>8</v>
      </c>
      <c r="F108" s="11">
        <v>1.6</v>
      </c>
      <c r="G108" s="12">
        <v>37039</v>
      </c>
      <c r="H108" s="11">
        <v>87</v>
      </c>
      <c r="I108" s="13"/>
    </row>
    <row r="109" spans="1:9" ht="15.75" x14ac:dyDescent="0.25">
      <c r="A109" s="16"/>
      <c r="B109" s="16" t="s">
        <v>3</v>
      </c>
      <c r="C109" s="11">
        <v>5</v>
      </c>
      <c r="D109" s="11">
        <v>6</v>
      </c>
      <c r="E109" s="11">
        <v>2.1</v>
      </c>
      <c r="F109" s="11">
        <v>7</v>
      </c>
      <c r="G109" s="12">
        <v>37038</v>
      </c>
      <c r="H109" s="11">
        <v>89</v>
      </c>
      <c r="I109" s="13"/>
    </row>
    <row r="110" spans="1:9" x14ac:dyDescent="0.25">
      <c r="A110" s="16"/>
      <c r="B110" s="4" t="s">
        <v>22</v>
      </c>
      <c r="C110" s="3"/>
      <c r="D110" s="3"/>
      <c r="E110" s="3"/>
      <c r="F110" s="3"/>
      <c r="G110" s="3" t="s">
        <v>91</v>
      </c>
      <c r="H110" s="3" t="s">
        <v>86</v>
      </c>
      <c r="I110" s="3"/>
    </row>
    <row r="111" spans="1:9" x14ac:dyDescent="0.25">
      <c r="A111" s="16"/>
      <c r="B111" s="4" t="s">
        <v>23</v>
      </c>
      <c r="C111" s="8">
        <f>AVERAGE(C107:C109)</f>
        <v>3.9</v>
      </c>
      <c r="D111" s="8">
        <f>AVERAGE(D107:D109)</f>
        <v>6.4333333333333336</v>
      </c>
      <c r="E111" s="23">
        <f>AVERAGE(E107:E109)</f>
        <v>3.6999999999999997</v>
      </c>
      <c r="F111" s="8">
        <f>AVERAGE(F107:F109)</f>
        <v>3.5666666666666664</v>
      </c>
      <c r="G111" s="3"/>
      <c r="H111" s="3"/>
      <c r="I111" s="3"/>
    </row>
    <row r="112" spans="1:9" x14ac:dyDescent="0.25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x14ac:dyDescent="0.25">
      <c r="A113" s="16" t="s">
        <v>95</v>
      </c>
      <c r="B113" s="26">
        <v>3105</v>
      </c>
      <c r="C113" s="16"/>
      <c r="D113" s="16"/>
      <c r="E113" s="16"/>
      <c r="F113" s="16"/>
      <c r="G113" s="16"/>
      <c r="H113" s="16"/>
      <c r="I113" s="16"/>
    </row>
    <row r="114" spans="1:9" ht="15.75" x14ac:dyDescent="0.25">
      <c r="A114" s="24"/>
      <c r="B114" s="16" t="s">
        <v>58</v>
      </c>
      <c r="C114" s="11">
        <v>2.2999999999999998</v>
      </c>
      <c r="D114" s="11">
        <v>4.3</v>
      </c>
      <c r="E114" s="11">
        <v>1</v>
      </c>
      <c r="F114" s="11">
        <v>2.1</v>
      </c>
      <c r="G114" s="12">
        <v>37039</v>
      </c>
      <c r="H114" s="11">
        <v>85</v>
      </c>
      <c r="I114" s="13"/>
    </row>
    <row r="115" spans="1:9" ht="15.75" x14ac:dyDescent="0.25">
      <c r="A115" s="16"/>
      <c r="B115" s="16" t="s">
        <v>62</v>
      </c>
      <c r="C115" s="11">
        <v>4.4000000000000004</v>
      </c>
      <c r="D115" s="11">
        <v>9</v>
      </c>
      <c r="E115" s="11">
        <v>8</v>
      </c>
      <c r="F115" s="11">
        <v>1.6</v>
      </c>
      <c r="G115" s="12">
        <v>37039</v>
      </c>
      <c r="H115" s="11">
        <v>87</v>
      </c>
      <c r="I115" s="13"/>
    </row>
    <row r="116" spans="1:9" ht="15.75" x14ac:dyDescent="0.25">
      <c r="A116" s="16"/>
      <c r="B116" s="16" t="s">
        <v>4</v>
      </c>
      <c r="C116" s="11">
        <v>1.1000000000000001</v>
      </c>
      <c r="D116" s="11">
        <v>7</v>
      </c>
      <c r="E116" s="11">
        <v>0</v>
      </c>
      <c r="F116" s="11">
        <v>2.1</v>
      </c>
      <c r="G116" s="12">
        <v>37036</v>
      </c>
      <c r="H116" s="11">
        <v>93</v>
      </c>
      <c r="I116" s="13"/>
    </row>
    <row r="117" spans="1:9" x14ac:dyDescent="0.25">
      <c r="A117" s="16"/>
      <c r="B117" s="4" t="s">
        <v>22</v>
      </c>
      <c r="C117" s="3"/>
      <c r="D117" s="3"/>
      <c r="E117" s="3"/>
      <c r="F117" s="3"/>
      <c r="G117" s="3" t="s">
        <v>87</v>
      </c>
      <c r="H117" s="3" t="s">
        <v>90</v>
      </c>
      <c r="I117" s="3"/>
    </row>
    <row r="118" spans="1:9" x14ac:dyDescent="0.25">
      <c r="A118" s="16"/>
      <c r="B118" s="4" t="s">
        <v>23</v>
      </c>
      <c r="C118" s="8">
        <f>AVERAGE(C114:C116)</f>
        <v>2.6</v>
      </c>
      <c r="D118" s="8">
        <f t="shared" ref="D118:F118" si="6">AVERAGE(D114:D116)</f>
        <v>6.7666666666666666</v>
      </c>
      <c r="E118" s="23">
        <f t="shared" si="6"/>
        <v>3</v>
      </c>
      <c r="F118" s="8">
        <f t="shared" si="6"/>
        <v>1.9333333333333336</v>
      </c>
      <c r="G118" s="3"/>
      <c r="H118" s="3"/>
      <c r="I118" s="3"/>
    </row>
    <row r="119" spans="1:9" x14ac:dyDescent="0.25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x14ac:dyDescent="0.25">
      <c r="A120" s="16" t="s">
        <v>93</v>
      </c>
      <c r="B120" s="25">
        <v>3090</v>
      </c>
      <c r="C120" s="16"/>
      <c r="D120" s="16"/>
      <c r="E120" s="16"/>
      <c r="F120" s="16"/>
      <c r="G120" s="16"/>
      <c r="H120" s="16"/>
      <c r="I120" s="16"/>
    </row>
    <row r="121" spans="1:9" ht="15.75" x14ac:dyDescent="0.25">
      <c r="A121" s="16"/>
      <c r="B121" s="16" t="s">
        <v>37</v>
      </c>
      <c r="C121" s="11">
        <v>3.7</v>
      </c>
      <c r="D121" s="11">
        <v>6</v>
      </c>
      <c r="E121" s="14">
        <v>0.68</v>
      </c>
      <c r="F121" s="11">
        <v>5</v>
      </c>
      <c r="G121" s="12">
        <v>37036</v>
      </c>
      <c r="H121" s="11">
        <v>84</v>
      </c>
      <c r="I121" s="13"/>
    </row>
    <row r="122" spans="1:9" ht="15.75" x14ac:dyDescent="0.25">
      <c r="A122" s="16"/>
      <c r="B122" s="16" t="s">
        <v>3</v>
      </c>
      <c r="C122" s="11">
        <v>5</v>
      </c>
      <c r="D122" s="11">
        <v>6</v>
      </c>
      <c r="E122" s="11">
        <v>2.1</v>
      </c>
      <c r="F122" s="11">
        <v>7</v>
      </c>
      <c r="G122" s="12">
        <v>37038</v>
      </c>
      <c r="H122" s="11">
        <v>89</v>
      </c>
      <c r="I122" s="13"/>
    </row>
    <row r="123" spans="1:9" ht="15.75" x14ac:dyDescent="0.25">
      <c r="A123" s="16"/>
      <c r="B123" s="16" t="s">
        <v>65</v>
      </c>
      <c r="C123" s="11">
        <v>2.7</v>
      </c>
      <c r="D123" s="11">
        <v>8</v>
      </c>
      <c r="E123" s="11">
        <v>0</v>
      </c>
      <c r="F123" s="11">
        <v>3.3</v>
      </c>
      <c r="G123" s="12">
        <v>37043</v>
      </c>
      <c r="H123" s="11">
        <v>87</v>
      </c>
      <c r="I123" s="13"/>
    </row>
    <row r="124" spans="1:9" x14ac:dyDescent="0.25">
      <c r="A124" s="16"/>
      <c r="B124" s="4" t="s">
        <v>22</v>
      </c>
      <c r="C124" s="3"/>
      <c r="D124" s="3"/>
      <c r="E124" s="3"/>
      <c r="F124" s="3"/>
      <c r="G124" s="3" t="s">
        <v>96</v>
      </c>
      <c r="H124" s="3" t="s">
        <v>85</v>
      </c>
      <c r="I124" s="3"/>
    </row>
    <row r="125" spans="1:9" x14ac:dyDescent="0.25">
      <c r="A125" s="16"/>
      <c r="B125" s="4" t="s">
        <v>23</v>
      </c>
      <c r="C125" s="8">
        <f>AVERAGE(C121:C123)</f>
        <v>3.7999999999999994</v>
      </c>
      <c r="D125" s="8">
        <f>AVERAGE(D121:D123)</f>
        <v>6.666666666666667</v>
      </c>
      <c r="E125" s="8">
        <f>AVERAGE(E121:E123)</f>
        <v>0.92666666666666675</v>
      </c>
      <c r="F125" s="8">
        <f>AVERAGE(F121:F123)</f>
        <v>5.1000000000000005</v>
      </c>
      <c r="G125" s="3"/>
      <c r="H125" s="3"/>
      <c r="I125" s="3"/>
    </row>
    <row r="126" spans="1:9" x14ac:dyDescent="0.25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x14ac:dyDescent="0.25">
      <c r="A127" s="16" t="s">
        <v>95</v>
      </c>
      <c r="B127" s="25">
        <v>3106</v>
      </c>
      <c r="C127" s="16"/>
      <c r="D127" s="16"/>
      <c r="E127" s="16"/>
      <c r="F127" s="16"/>
      <c r="G127" s="16"/>
      <c r="H127" s="16"/>
      <c r="I127" s="16"/>
    </row>
    <row r="128" spans="1:9" ht="15.75" x14ac:dyDescent="0.25">
      <c r="A128" s="16"/>
      <c r="B128" s="16" t="s">
        <v>47</v>
      </c>
      <c r="C128" s="11">
        <v>1.5</v>
      </c>
      <c r="D128" s="11">
        <v>9</v>
      </c>
      <c r="E128" s="11">
        <v>3.4</v>
      </c>
      <c r="F128" s="11">
        <v>2.7</v>
      </c>
      <c r="G128" s="12">
        <v>37039</v>
      </c>
      <c r="H128" s="11">
        <v>81</v>
      </c>
      <c r="I128" s="13"/>
    </row>
    <row r="129" spans="1:9" ht="15.75" x14ac:dyDescent="0.25">
      <c r="A129" s="16"/>
      <c r="B129" s="16" t="s">
        <v>3</v>
      </c>
      <c r="C129" s="11">
        <v>5</v>
      </c>
      <c r="D129" s="11">
        <v>6</v>
      </c>
      <c r="E129" s="11">
        <v>2.1</v>
      </c>
      <c r="F129" s="11">
        <v>7</v>
      </c>
      <c r="G129" s="12">
        <v>37038</v>
      </c>
      <c r="H129" s="11">
        <v>89</v>
      </c>
      <c r="I129" s="13"/>
    </row>
    <row r="130" spans="1:9" ht="15.75" x14ac:dyDescent="0.25">
      <c r="A130" s="16"/>
      <c r="B130" s="16" t="s">
        <v>67</v>
      </c>
      <c r="C130" s="11">
        <v>3.5</v>
      </c>
      <c r="D130" s="11">
        <v>6</v>
      </c>
      <c r="E130" s="11">
        <v>0</v>
      </c>
      <c r="F130" s="11">
        <v>8</v>
      </c>
      <c r="G130" s="12">
        <v>37039</v>
      </c>
      <c r="H130" s="11">
        <v>81</v>
      </c>
      <c r="I130" s="13"/>
    </row>
    <row r="131" spans="1:9" x14ac:dyDescent="0.25">
      <c r="A131" s="16"/>
      <c r="B131" s="4" t="s">
        <v>22</v>
      </c>
      <c r="C131" s="16"/>
      <c r="D131" s="16"/>
      <c r="E131" s="16"/>
      <c r="F131" s="16"/>
      <c r="G131" s="3" t="s">
        <v>91</v>
      </c>
      <c r="H131" s="3" t="s">
        <v>80</v>
      </c>
      <c r="I131" s="3"/>
    </row>
    <row r="132" spans="1:9" x14ac:dyDescent="0.25">
      <c r="A132" s="16"/>
      <c r="B132" s="4" t="s">
        <v>23</v>
      </c>
      <c r="C132" s="8">
        <f>AVERAGE(C128:C130)</f>
        <v>3.3333333333333335</v>
      </c>
      <c r="D132" s="8">
        <f t="shared" ref="D132:F132" si="7">AVERAGE(D128:D130)</f>
        <v>7</v>
      </c>
      <c r="E132" s="23">
        <f t="shared" si="7"/>
        <v>1.8333333333333333</v>
      </c>
      <c r="F132" s="8">
        <f t="shared" si="7"/>
        <v>5.8999999999999995</v>
      </c>
      <c r="G132" s="3"/>
      <c r="H132" s="3"/>
      <c r="I132" s="3"/>
    </row>
    <row r="133" spans="1:9" x14ac:dyDescent="0.25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x14ac:dyDescent="0.25">
      <c r="A134" s="16" t="s">
        <v>95</v>
      </c>
      <c r="B134" s="26">
        <v>3107</v>
      </c>
      <c r="C134" s="16"/>
      <c r="D134" s="16"/>
      <c r="E134" s="16"/>
      <c r="F134" s="16"/>
      <c r="G134" s="16"/>
      <c r="H134" s="16"/>
      <c r="I134" s="16"/>
    </row>
    <row r="135" spans="1:9" ht="15.75" x14ac:dyDescent="0.25">
      <c r="A135" s="22"/>
      <c r="B135" s="16" t="s">
        <v>44</v>
      </c>
      <c r="C135" s="11">
        <v>0.76</v>
      </c>
      <c r="D135" s="11">
        <v>7</v>
      </c>
      <c r="E135" s="11">
        <v>2.2999999999999998</v>
      </c>
      <c r="F135" s="11">
        <v>0.19</v>
      </c>
      <c r="G135" s="12">
        <v>37040</v>
      </c>
      <c r="H135" s="11">
        <v>76</v>
      </c>
      <c r="I135" s="13"/>
    </row>
    <row r="136" spans="1:9" ht="15.75" x14ac:dyDescent="0.25">
      <c r="A136" s="16"/>
      <c r="B136" s="16" t="s">
        <v>3</v>
      </c>
      <c r="C136" s="11">
        <v>5</v>
      </c>
      <c r="D136" s="11">
        <v>6</v>
      </c>
      <c r="E136" s="11">
        <v>2.1</v>
      </c>
      <c r="F136" s="11">
        <v>7</v>
      </c>
      <c r="G136" s="12">
        <v>37038</v>
      </c>
      <c r="H136" s="11">
        <v>89</v>
      </c>
      <c r="I136" s="13"/>
    </row>
    <row r="137" spans="1:9" ht="15.75" x14ac:dyDescent="0.25">
      <c r="A137" s="16"/>
      <c r="B137" s="16" t="s">
        <v>65</v>
      </c>
      <c r="C137" s="11">
        <v>2.7</v>
      </c>
      <c r="D137" s="11">
        <v>8</v>
      </c>
      <c r="E137" s="11">
        <v>0</v>
      </c>
      <c r="F137" s="11">
        <v>3.3</v>
      </c>
      <c r="G137" s="12">
        <v>37043</v>
      </c>
      <c r="H137" s="11">
        <v>87</v>
      </c>
      <c r="I137" s="13"/>
    </row>
    <row r="138" spans="1:9" x14ac:dyDescent="0.25">
      <c r="A138" s="16"/>
      <c r="B138" s="4" t="s">
        <v>22</v>
      </c>
      <c r="C138" s="16"/>
      <c r="D138" s="16"/>
      <c r="E138" s="16"/>
      <c r="F138" s="16"/>
      <c r="G138" s="3" t="s">
        <v>89</v>
      </c>
      <c r="H138" s="3" t="s">
        <v>97</v>
      </c>
      <c r="I138" s="3"/>
    </row>
    <row r="139" spans="1:9" x14ac:dyDescent="0.25">
      <c r="A139" s="16"/>
      <c r="B139" s="4" t="s">
        <v>23</v>
      </c>
      <c r="C139" s="8">
        <f>AVERAGE(C135:C137)</f>
        <v>2.8200000000000003</v>
      </c>
      <c r="D139" s="8">
        <f t="shared" ref="D139:F139" si="8">AVERAGE(D135:D137)</f>
        <v>7</v>
      </c>
      <c r="E139" s="23">
        <f t="shared" si="8"/>
        <v>1.4666666666666668</v>
      </c>
      <c r="F139" s="8">
        <f t="shared" si="8"/>
        <v>3.4966666666666666</v>
      </c>
      <c r="G139" s="16"/>
      <c r="H139" s="16"/>
      <c r="I139" s="16"/>
    </row>
    <row r="140" spans="1:9" x14ac:dyDescent="0.25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x14ac:dyDescent="0.25">
      <c r="A141" s="16" t="s">
        <v>95</v>
      </c>
      <c r="B141" s="26">
        <v>3108</v>
      </c>
      <c r="C141" s="16"/>
      <c r="D141" s="16"/>
      <c r="E141" s="16"/>
      <c r="F141" s="16"/>
      <c r="G141" s="16"/>
      <c r="H141" s="16"/>
      <c r="I141" s="16"/>
    </row>
    <row r="142" spans="1:9" ht="15.75" x14ac:dyDescent="0.25">
      <c r="A142" s="24"/>
      <c r="B142" s="16" t="s">
        <v>44</v>
      </c>
      <c r="C142" s="11">
        <v>0.76</v>
      </c>
      <c r="D142" s="11">
        <v>7</v>
      </c>
      <c r="E142" s="11">
        <v>2.2999999999999998</v>
      </c>
      <c r="F142" s="11">
        <v>0.19</v>
      </c>
      <c r="G142" s="12">
        <v>37040</v>
      </c>
      <c r="H142" s="11">
        <v>76</v>
      </c>
      <c r="I142" s="13"/>
    </row>
    <row r="143" spans="1:9" ht="15.75" x14ac:dyDescent="0.25">
      <c r="A143" s="16"/>
      <c r="B143" s="16" t="s">
        <v>3</v>
      </c>
      <c r="C143" s="11">
        <v>5</v>
      </c>
      <c r="D143" s="11">
        <v>6</v>
      </c>
      <c r="E143" s="11">
        <v>2.1</v>
      </c>
      <c r="F143" s="11">
        <v>7</v>
      </c>
      <c r="G143" s="12">
        <v>37038</v>
      </c>
      <c r="H143" s="11">
        <v>89</v>
      </c>
      <c r="I143" s="13"/>
    </row>
    <row r="144" spans="1:9" ht="15.75" x14ac:dyDescent="0.25">
      <c r="A144" s="16"/>
      <c r="B144" s="16" t="s">
        <v>67</v>
      </c>
      <c r="C144" s="11">
        <v>3.5</v>
      </c>
      <c r="D144" s="11">
        <v>6</v>
      </c>
      <c r="E144" s="11">
        <v>0</v>
      </c>
      <c r="F144" s="11">
        <v>8</v>
      </c>
      <c r="G144" s="12">
        <v>37039</v>
      </c>
      <c r="H144" s="11">
        <v>81</v>
      </c>
      <c r="I144" s="13"/>
    </row>
    <row r="145" spans="1:9" x14ac:dyDescent="0.25">
      <c r="A145" s="16"/>
      <c r="B145" s="4" t="s">
        <v>22</v>
      </c>
      <c r="C145" s="13"/>
      <c r="D145" s="13"/>
      <c r="E145" s="13"/>
      <c r="F145" s="13"/>
      <c r="G145" s="6" t="s">
        <v>91</v>
      </c>
      <c r="H145" s="3" t="s">
        <v>98</v>
      </c>
      <c r="I145" s="3"/>
    </row>
    <row r="146" spans="1:9" x14ac:dyDescent="0.25">
      <c r="A146" s="16"/>
      <c r="B146" s="4" t="s">
        <v>23</v>
      </c>
      <c r="C146" s="8">
        <f xml:space="preserve"> AVERAGE(C142:C144)</f>
        <v>3.0866666666666664</v>
      </c>
      <c r="D146" s="8">
        <f>AVERAGE(D142:D144)</f>
        <v>6.333333333333333</v>
      </c>
      <c r="E146" s="23">
        <f>AVERAGE(E142:E144)</f>
        <v>1.4666666666666668</v>
      </c>
      <c r="F146" s="8">
        <f>AVERAGE(F142:F144)</f>
        <v>5.0633333333333335</v>
      </c>
      <c r="G146" s="17"/>
      <c r="H146" s="13"/>
      <c r="I146" s="13"/>
    </row>
    <row r="147" spans="1:9" x14ac:dyDescent="0.25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x14ac:dyDescent="0.25">
      <c r="A148" s="16" t="s">
        <v>95</v>
      </c>
      <c r="B148" s="26">
        <v>3109</v>
      </c>
      <c r="C148" s="16"/>
      <c r="D148" s="16"/>
      <c r="E148" s="16"/>
      <c r="F148" s="16"/>
      <c r="G148" s="16"/>
      <c r="H148" s="16"/>
      <c r="I148" s="16"/>
    </row>
    <row r="149" spans="1:9" ht="15.75" x14ac:dyDescent="0.25">
      <c r="A149" s="22"/>
      <c r="B149" s="16" t="s">
        <v>44</v>
      </c>
      <c r="C149" s="11">
        <v>0.76</v>
      </c>
      <c r="D149" s="11">
        <v>7</v>
      </c>
      <c r="E149" s="11">
        <v>2.2999999999999998</v>
      </c>
      <c r="F149" s="11">
        <v>0.19</v>
      </c>
      <c r="G149" s="12">
        <v>37040</v>
      </c>
      <c r="H149" s="11">
        <v>76</v>
      </c>
      <c r="I149" s="13"/>
    </row>
    <row r="150" spans="1:9" ht="15.75" x14ac:dyDescent="0.25">
      <c r="A150" s="16"/>
      <c r="B150" s="16" t="s">
        <v>3</v>
      </c>
      <c r="C150" s="11">
        <v>5</v>
      </c>
      <c r="D150" s="11">
        <v>6</v>
      </c>
      <c r="E150" s="11">
        <v>2.1</v>
      </c>
      <c r="F150" s="11">
        <v>7</v>
      </c>
      <c r="G150" s="12">
        <v>37038</v>
      </c>
      <c r="H150" s="11">
        <v>89</v>
      </c>
      <c r="I150" s="13"/>
    </row>
    <row r="151" spans="1:9" ht="15.75" x14ac:dyDescent="0.25">
      <c r="A151" s="16"/>
      <c r="B151" s="16" t="s">
        <v>47</v>
      </c>
      <c r="C151" s="11">
        <v>1.5</v>
      </c>
      <c r="D151" s="11">
        <v>9</v>
      </c>
      <c r="E151" s="11">
        <v>3.4</v>
      </c>
      <c r="F151" s="11">
        <v>2.7</v>
      </c>
      <c r="G151" s="12">
        <v>37039</v>
      </c>
      <c r="H151" s="11">
        <v>81</v>
      </c>
      <c r="I151" s="13"/>
    </row>
    <row r="152" spans="1:9" x14ac:dyDescent="0.25">
      <c r="A152" s="16"/>
      <c r="B152" s="4" t="s">
        <v>22</v>
      </c>
      <c r="C152" s="16"/>
      <c r="D152" s="16"/>
      <c r="E152" s="16"/>
      <c r="F152" s="16"/>
      <c r="G152" s="3" t="s">
        <v>99</v>
      </c>
      <c r="H152" s="3" t="s">
        <v>98</v>
      </c>
      <c r="I152" s="3"/>
    </row>
    <row r="153" spans="1:9" x14ac:dyDescent="0.25">
      <c r="A153" s="16"/>
      <c r="B153" s="4" t="s">
        <v>23</v>
      </c>
      <c r="C153" s="8">
        <f>AVERAGE(C149:C151)</f>
        <v>2.42</v>
      </c>
      <c r="D153" s="8">
        <f>AVERAGE(D149:D151)</f>
        <v>7.333333333333333</v>
      </c>
      <c r="E153" s="23">
        <f>AVERAGE(E149:E151)</f>
        <v>2.6</v>
      </c>
      <c r="F153" s="8">
        <f>AVERAGE(F149:F151)</f>
        <v>3.2966666666666669</v>
      </c>
      <c r="G153" s="16"/>
      <c r="H153" s="16"/>
      <c r="I153" s="16"/>
    </row>
    <row r="154" spans="1:9" x14ac:dyDescent="0.25">
      <c r="A154" s="16"/>
      <c r="B154" s="4"/>
      <c r="C154" s="16"/>
      <c r="D154" s="16"/>
      <c r="E154" s="16"/>
      <c r="F154" s="16"/>
      <c r="G154" s="16"/>
      <c r="H154" s="16"/>
      <c r="I154" s="16"/>
    </row>
    <row r="155" spans="1:9" x14ac:dyDescent="0.25">
      <c r="A155" s="16" t="s">
        <v>93</v>
      </c>
      <c r="B155" s="26">
        <v>3110</v>
      </c>
      <c r="C155" s="16"/>
      <c r="D155" s="16"/>
      <c r="E155" s="16"/>
      <c r="F155" s="16"/>
      <c r="G155" s="16"/>
      <c r="H155" s="16"/>
      <c r="I155" s="16"/>
    </row>
    <row r="156" spans="1:9" ht="15.75" x14ac:dyDescent="0.25">
      <c r="A156" s="22"/>
      <c r="B156" s="16" t="s">
        <v>43</v>
      </c>
      <c r="C156" s="11">
        <v>1.6</v>
      </c>
      <c r="D156" s="11">
        <v>4.9000000000000004</v>
      </c>
      <c r="E156" s="11">
        <v>0</v>
      </c>
      <c r="F156" s="11">
        <v>1.7</v>
      </c>
      <c r="G156" s="12">
        <v>37039</v>
      </c>
      <c r="H156" s="11">
        <v>92</v>
      </c>
      <c r="I156" s="13"/>
    </row>
    <row r="157" spans="1:9" ht="15.75" x14ac:dyDescent="0.25">
      <c r="A157" s="16"/>
      <c r="B157" s="16" t="s">
        <v>3</v>
      </c>
      <c r="C157" s="11">
        <v>5</v>
      </c>
      <c r="D157" s="11">
        <v>6</v>
      </c>
      <c r="E157" s="11">
        <v>2.1</v>
      </c>
      <c r="F157" s="11">
        <v>7</v>
      </c>
      <c r="G157" s="12">
        <v>37038</v>
      </c>
      <c r="H157" s="11">
        <v>89</v>
      </c>
      <c r="I157" s="13"/>
    </row>
    <row r="158" spans="1:9" ht="15.75" x14ac:dyDescent="0.25">
      <c r="A158" s="16"/>
      <c r="B158" s="16" t="s">
        <v>67</v>
      </c>
      <c r="C158" s="11">
        <v>3.5</v>
      </c>
      <c r="D158" s="11">
        <v>6</v>
      </c>
      <c r="E158" s="11">
        <v>0</v>
      </c>
      <c r="F158" s="11">
        <v>8</v>
      </c>
      <c r="G158" s="12">
        <v>37039</v>
      </c>
      <c r="H158" s="11">
        <v>81</v>
      </c>
      <c r="I158" s="13"/>
    </row>
    <row r="159" spans="1:9" x14ac:dyDescent="0.25">
      <c r="A159" s="16"/>
      <c r="B159" s="4" t="s">
        <v>22</v>
      </c>
      <c r="C159" s="16"/>
      <c r="D159" s="16"/>
      <c r="E159" s="16"/>
      <c r="F159" s="16"/>
      <c r="G159" s="3" t="s">
        <v>91</v>
      </c>
      <c r="H159" s="3" t="s">
        <v>100</v>
      </c>
      <c r="I159" s="3"/>
    </row>
    <row r="160" spans="1:9" x14ac:dyDescent="0.25">
      <c r="A160" s="16"/>
      <c r="B160" s="4" t="s">
        <v>23</v>
      </c>
      <c r="C160" s="8">
        <f>AVERAGE(C156:C158)</f>
        <v>3.3666666666666667</v>
      </c>
      <c r="D160" s="8">
        <f>AVERAGE(D156:D158)</f>
        <v>5.6333333333333329</v>
      </c>
      <c r="E160" s="8">
        <f>AVERAGE(E156:E158)</f>
        <v>0.70000000000000007</v>
      </c>
      <c r="F160" s="8">
        <f>AVERAGE(F156:F158)</f>
        <v>5.5666666666666664</v>
      </c>
      <c r="G160" s="16"/>
      <c r="H160" s="16"/>
      <c r="I160" s="16"/>
    </row>
    <row r="161" spans="1:9" x14ac:dyDescent="0.25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x14ac:dyDescent="0.25">
      <c r="A162" s="16" t="s">
        <v>101</v>
      </c>
      <c r="B162" s="26">
        <v>3111</v>
      </c>
      <c r="C162" s="16"/>
      <c r="D162" s="16"/>
      <c r="E162" s="16"/>
      <c r="F162" s="16"/>
      <c r="G162" s="16"/>
      <c r="H162" s="16"/>
      <c r="I162" s="16"/>
    </row>
    <row r="163" spans="1:9" ht="15.75" x14ac:dyDescent="0.25">
      <c r="A163" s="22"/>
      <c r="B163" s="16" t="s">
        <v>0</v>
      </c>
      <c r="C163" s="11">
        <v>2.7</v>
      </c>
      <c r="D163" s="11">
        <v>4.5</v>
      </c>
      <c r="E163" s="11">
        <v>0.18</v>
      </c>
      <c r="F163" s="11">
        <v>2.9</v>
      </c>
      <c r="G163" s="12">
        <v>37040</v>
      </c>
      <c r="H163" s="11">
        <v>87</v>
      </c>
      <c r="I163" s="13"/>
    </row>
    <row r="164" spans="1:9" ht="15.75" x14ac:dyDescent="0.25">
      <c r="A164" s="16"/>
      <c r="B164" s="16" t="s">
        <v>1</v>
      </c>
      <c r="C164" s="11">
        <v>10</v>
      </c>
      <c r="D164" s="11">
        <v>7</v>
      </c>
      <c r="E164" s="11">
        <v>4.9000000000000004</v>
      </c>
      <c r="F164" s="11">
        <v>10</v>
      </c>
      <c r="G164" s="12">
        <v>37039</v>
      </c>
      <c r="H164" s="11">
        <v>81</v>
      </c>
      <c r="I164" s="13"/>
    </row>
    <row r="165" spans="1:9" ht="15.75" x14ac:dyDescent="0.25">
      <c r="A165" s="16"/>
      <c r="B165" s="16" t="s">
        <v>2</v>
      </c>
      <c r="C165" s="11">
        <v>2.8</v>
      </c>
      <c r="D165" s="11">
        <v>8</v>
      </c>
      <c r="E165" s="11">
        <v>0.14000000000000001</v>
      </c>
      <c r="F165" s="11">
        <v>5</v>
      </c>
      <c r="G165" s="12">
        <v>37038</v>
      </c>
      <c r="H165" s="11">
        <v>94</v>
      </c>
      <c r="I165" s="13"/>
    </row>
    <row r="166" spans="1:9" x14ac:dyDescent="0.25">
      <c r="A166" s="16"/>
      <c r="B166" s="4" t="s">
        <v>22</v>
      </c>
      <c r="C166" s="16"/>
      <c r="D166" s="16"/>
      <c r="E166" s="16"/>
      <c r="F166" s="16"/>
      <c r="G166" s="3" t="s">
        <v>91</v>
      </c>
      <c r="H166" s="3" t="s">
        <v>102</v>
      </c>
      <c r="I166" s="3"/>
    </row>
    <row r="167" spans="1:9" x14ac:dyDescent="0.25">
      <c r="A167" s="16"/>
      <c r="B167" s="4" t="s">
        <v>23</v>
      </c>
      <c r="C167" s="23">
        <f>AVERAGE(C163:C165)</f>
        <v>5.166666666666667</v>
      </c>
      <c r="D167" s="8">
        <f t="shared" ref="D167:F167" si="9">AVERAGE(D163:D165)</f>
        <v>6.5</v>
      </c>
      <c r="E167" s="23">
        <f t="shared" si="9"/>
        <v>1.74</v>
      </c>
      <c r="F167" s="8">
        <f t="shared" si="9"/>
        <v>5.9666666666666659</v>
      </c>
      <c r="G167" s="16"/>
      <c r="H167" s="16"/>
      <c r="I167" s="16"/>
    </row>
    <row r="168" spans="1:9" x14ac:dyDescent="0.25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x14ac:dyDescent="0.25">
      <c r="A169" s="16" t="s">
        <v>93</v>
      </c>
      <c r="B169" s="25">
        <v>3082</v>
      </c>
      <c r="C169" s="16"/>
      <c r="D169" s="16"/>
      <c r="E169" s="16"/>
      <c r="F169" s="16"/>
      <c r="G169" s="16"/>
      <c r="H169" s="16"/>
      <c r="I169" s="16"/>
    </row>
    <row r="170" spans="1:9" ht="15.75" x14ac:dyDescent="0.25">
      <c r="A170" s="16"/>
      <c r="B170" s="16" t="s">
        <v>2</v>
      </c>
      <c r="C170" s="11">
        <v>2.8</v>
      </c>
      <c r="D170" s="11">
        <v>8</v>
      </c>
      <c r="E170" s="11">
        <v>0.14000000000000001</v>
      </c>
      <c r="F170" s="11">
        <v>5</v>
      </c>
      <c r="G170" s="12">
        <v>37038</v>
      </c>
      <c r="H170" s="11">
        <v>94</v>
      </c>
      <c r="I170" s="13"/>
    </row>
    <row r="171" spans="1:9" ht="15.75" x14ac:dyDescent="0.25">
      <c r="A171" s="16"/>
      <c r="B171" s="16" t="s">
        <v>35</v>
      </c>
      <c r="C171" s="11">
        <v>0.39</v>
      </c>
      <c r="D171" s="11">
        <v>4.2</v>
      </c>
      <c r="E171" s="11">
        <v>7.0000000000000007E-2</v>
      </c>
      <c r="F171" s="11">
        <v>5</v>
      </c>
      <c r="G171" s="12">
        <v>37039</v>
      </c>
      <c r="H171" s="11">
        <v>87</v>
      </c>
      <c r="I171" s="13"/>
    </row>
    <row r="172" spans="1:9" ht="15.75" x14ac:dyDescent="0.25">
      <c r="A172" s="16"/>
      <c r="B172" s="16" t="s">
        <v>69</v>
      </c>
      <c r="C172" s="11">
        <v>2.6</v>
      </c>
      <c r="D172" s="11">
        <v>8</v>
      </c>
      <c r="E172" s="11">
        <v>0.28999999999999998</v>
      </c>
      <c r="F172" s="11">
        <v>2.6</v>
      </c>
      <c r="G172" s="12">
        <v>37041</v>
      </c>
      <c r="H172" s="11">
        <v>85</v>
      </c>
      <c r="I172" s="13"/>
    </row>
    <row r="173" spans="1:9" x14ac:dyDescent="0.25">
      <c r="A173" s="16"/>
      <c r="B173" s="4" t="s">
        <v>22</v>
      </c>
      <c r="C173" s="16"/>
      <c r="D173" s="16"/>
      <c r="E173" s="16"/>
      <c r="F173" s="16"/>
      <c r="G173" s="3" t="s">
        <v>87</v>
      </c>
      <c r="H173" s="3" t="s">
        <v>103</v>
      </c>
      <c r="I173" s="3"/>
    </row>
    <row r="174" spans="1:9" x14ac:dyDescent="0.25">
      <c r="A174" s="16"/>
      <c r="B174" s="4" t="s">
        <v>23</v>
      </c>
      <c r="C174" s="8">
        <f>AVERAGE(C170:C172)</f>
        <v>1.93</v>
      </c>
      <c r="D174" s="8">
        <f t="shared" ref="D174:F174" si="10">AVERAGE(D170:D172)</f>
        <v>6.7333333333333334</v>
      </c>
      <c r="E174" s="8">
        <f t="shared" si="10"/>
        <v>0.16666666666666666</v>
      </c>
      <c r="F174" s="8">
        <f t="shared" si="10"/>
        <v>4.2</v>
      </c>
      <c r="G174" s="16"/>
      <c r="H174" s="16"/>
      <c r="I174" s="16"/>
    </row>
    <row r="175" spans="1:9" x14ac:dyDescent="0.25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x14ac:dyDescent="0.25">
      <c r="A176" s="16" t="s">
        <v>104</v>
      </c>
      <c r="B176" s="25">
        <v>3095</v>
      </c>
      <c r="C176" s="16"/>
      <c r="D176" s="16"/>
      <c r="E176" s="16"/>
      <c r="F176" s="16"/>
      <c r="G176" s="16"/>
      <c r="H176" s="16"/>
      <c r="I176" s="16"/>
    </row>
    <row r="177" spans="1:9" ht="15.75" x14ac:dyDescent="0.25">
      <c r="A177" s="16"/>
      <c r="B177" s="16" t="s">
        <v>1</v>
      </c>
      <c r="C177" s="11">
        <v>10</v>
      </c>
      <c r="D177" s="11">
        <v>7</v>
      </c>
      <c r="E177" s="11">
        <v>4.9000000000000004</v>
      </c>
      <c r="F177" s="11">
        <v>10</v>
      </c>
      <c r="G177" s="12">
        <v>37039</v>
      </c>
      <c r="H177" s="11">
        <v>81</v>
      </c>
      <c r="I177" s="13"/>
    </row>
    <row r="178" spans="1:9" ht="15.75" x14ac:dyDescent="0.25">
      <c r="A178" s="16"/>
      <c r="B178" s="16" t="s">
        <v>2</v>
      </c>
      <c r="C178" s="11">
        <v>2.8</v>
      </c>
      <c r="D178" s="11">
        <v>8</v>
      </c>
      <c r="E178" s="11">
        <v>0.14000000000000001</v>
      </c>
      <c r="F178" s="11">
        <v>5</v>
      </c>
      <c r="G178" s="12">
        <v>37038</v>
      </c>
      <c r="H178" s="11">
        <v>94</v>
      </c>
      <c r="I178" s="13"/>
    </row>
    <row r="179" spans="1:9" ht="15.75" x14ac:dyDescent="0.25">
      <c r="A179" s="16"/>
      <c r="B179" s="16" t="s">
        <v>39</v>
      </c>
      <c r="C179" s="11">
        <v>2.8</v>
      </c>
      <c r="D179" s="11">
        <v>4.8</v>
      </c>
      <c r="E179" s="11">
        <v>3</v>
      </c>
      <c r="F179" s="11">
        <v>9</v>
      </c>
      <c r="G179" s="12">
        <v>37039</v>
      </c>
      <c r="H179" s="11">
        <v>87</v>
      </c>
      <c r="I179" s="13"/>
    </row>
    <row r="180" spans="1:9" x14ac:dyDescent="0.25">
      <c r="A180" s="16"/>
      <c r="B180" s="4" t="s">
        <v>22</v>
      </c>
      <c r="C180" s="16"/>
      <c r="D180" s="16"/>
      <c r="E180" s="16"/>
      <c r="F180" s="16"/>
      <c r="G180" s="3" t="s">
        <v>105</v>
      </c>
      <c r="H180" s="3" t="s">
        <v>102</v>
      </c>
      <c r="I180" s="3"/>
    </row>
    <row r="181" spans="1:9" x14ac:dyDescent="0.25">
      <c r="A181" s="16"/>
      <c r="B181" s="4" t="s">
        <v>23</v>
      </c>
      <c r="C181" s="23">
        <f>AVERAGE(C177:C179)</f>
        <v>5.2</v>
      </c>
      <c r="D181" s="8">
        <f t="shared" ref="D181:F181" si="11">AVERAGE(D177:D179)</f>
        <v>6.6000000000000005</v>
      </c>
      <c r="E181" s="23">
        <f t="shared" si="11"/>
        <v>2.6799999999999997</v>
      </c>
      <c r="F181" s="8">
        <f t="shared" si="11"/>
        <v>8</v>
      </c>
      <c r="G181" s="16"/>
      <c r="H181" s="16"/>
      <c r="I181" s="16"/>
    </row>
    <row r="182" spans="1:9" x14ac:dyDescent="0.25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x14ac:dyDescent="0.25">
      <c r="A183" s="16" t="s">
        <v>93</v>
      </c>
      <c r="B183" s="25">
        <v>3112</v>
      </c>
      <c r="C183" s="16"/>
      <c r="D183" s="16"/>
      <c r="E183" s="16"/>
      <c r="F183" s="16"/>
      <c r="G183" s="16"/>
      <c r="H183" s="16"/>
      <c r="I183" s="16"/>
    </row>
    <row r="184" spans="1:9" ht="15.75" x14ac:dyDescent="0.25">
      <c r="A184" s="16"/>
      <c r="B184" s="16" t="s">
        <v>30</v>
      </c>
      <c r="C184" s="11">
        <v>2.5</v>
      </c>
      <c r="D184" s="11">
        <v>6</v>
      </c>
      <c r="E184" s="11">
        <v>0</v>
      </c>
      <c r="F184" s="11">
        <v>8</v>
      </c>
      <c r="G184" s="12">
        <v>37037</v>
      </c>
      <c r="H184" s="11">
        <v>89</v>
      </c>
      <c r="I184" s="13"/>
    </row>
    <row r="185" spans="1:9" ht="15.75" x14ac:dyDescent="0.25">
      <c r="A185" s="16"/>
      <c r="B185" s="16" t="s">
        <v>51</v>
      </c>
      <c r="C185" s="11">
        <v>0.22</v>
      </c>
      <c r="D185" s="11">
        <v>6</v>
      </c>
      <c r="E185" s="11">
        <v>0</v>
      </c>
      <c r="F185" s="11">
        <v>4</v>
      </c>
      <c r="G185" s="12">
        <v>37039</v>
      </c>
      <c r="H185" s="11">
        <v>91</v>
      </c>
      <c r="I185" s="13"/>
    </row>
    <row r="186" spans="1:9" ht="15.75" x14ac:dyDescent="0.25">
      <c r="A186" s="16"/>
      <c r="B186" s="16" t="s">
        <v>52</v>
      </c>
      <c r="C186" s="11">
        <v>3.3</v>
      </c>
      <c r="D186" s="11">
        <v>7</v>
      </c>
      <c r="E186" s="11">
        <v>0</v>
      </c>
      <c r="F186" s="11">
        <v>11</v>
      </c>
      <c r="G186" s="12">
        <v>37038</v>
      </c>
      <c r="H186" s="11">
        <v>83</v>
      </c>
      <c r="I186" s="13"/>
    </row>
    <row r="187" spans="1:9" x14ac:dyDescent="0.25">
      <c r="A187" s="16"/>
      <c r="B187" s="4" t="s">
        <v>22</v>
      </c>
      <c r="C187" s="16"/>
      <c r="D187" s="16"/>
      <c r="E187" s="16"/>
      <c r="F187" s="16"/>
      <c r="G187" s="3" t="s">
        <v>94</v>
      </c>
      <c r="H187" s="3" t="s">
        <v>90</v>
      </c>
      <c r="I187" s="3"/>
    </row>
    <row r="188" spans="1:9" x14ac:dyDescent="0.25">
      <c r="A188" s="16"/>
      <c r="B188" s="4" t="s">
        <v>23</v>
      </c>
      <c r="C188" s="8">
        <f>AVERAGE(C184:C186)</f>
        <v>2.0066666666666664</v>
      </c>
      <c r="D188" s="8">
        <f t="shared" ref="D188:F188" si="12">AVERAGE(D184:D186)</f>
        <v>6.333333333333333</v>
      </c>
      <c r="E188" s="8">
        <f t="shared" si="12"/>
        <v>0</v>
      </c>
      <c r="F188" s="8">
        <f t="shared" si="12"/>
        <v>7.666666666666667</v>
      </c>
      <c r="G188" s="16"/>
      <c r="H188" s="16"/>
      <c r="I188" s="16"/>
    </row>
    <row r="189" spans="1:9" x14ac:dyDescent="0.25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x14ac:dyDescent="0.25">
      <c r="A190" s="16" t="s">
        <v>93</v>
      </c>
      <c r="B190" s="25">
        <v>3113</v>
      </c>
      <c r="C190" s="16"/>
      <c r="D190" s="16"/>
      <c r="E190" s="16"/>
      <c r="F190" s="16"/>
      <c r="G190" s="16"/>
      <c r="H190" s="16"/>
      <c r="I190" s="16"/>
    </row>
    <row r="191" spans="1:9" ht="15.75" x14ac:dyDescent="0.25">
      <c r="A191" s="16"/>
      <c r="B191" s="16" t="s">
        <v>0</v>
      </c>
      <c r="C191" s="11">
        <v>2.7</v>
      </c>
      <c r="D191" s="11">
        <v>4.5</v>
      </c>
      <c r="E191" s="11">
        <v>0.18</v>
      </c>
      <c r="F191" s="11">
        <v>2.9</v>
      </c>
      <c r="G191" s="12">
        <v>37040</v>
      </c>
      <c r="H191" s="11">
        <v>87</v>
      </c>
      <c r="I191" s="13"/>
    </row>
    <row r="192" spans="1:9" ht="15.75" x14ac:dyDescent="0.25">
      <c r="A192" s="16"/>
      <c r="B192" s="16" t="s">
        <v>30</v>
      </c>
      <c r="C192" s="11">
        <v>2.5</v>
      </c>
      <c r="D192" s="11">
        <v>6</v>
      </c>
      <c r="E192" s="11">
        <v>0</v>
      </c>
      <c r="F192" s="11">
        <v>8</v>
      </c>
      <c r="G192" s="12">
        <v>37037</v>
      </c>
      <c r="H192" s="11">
        <v>89</v>
      </c>
      <c r="I192" s="13"/>
    </row>
    <row r="193" spans="1:9" ht="15.75" x14ac:dyDescent="0.25">
      <c r="A193" s="16"/>
      <c r="B193" s="16" t="s">
        <v>2</v>
      </c>
      <c r="C193" s="11">
        <v>2.8</v>
      </c>
      <c r="D193" s="11">
        <v>8</v>
      </c>
      <c r="E193" s="11">
        <v>0.14000000000000001</v>
      </c>
      <c r="F193" s="11">
        <v>5</v>
      </c>
      <c r="G193" s="12">
        <v>37038</v>
      </c>
      <c r="H193" s="11">
        <v>94</v>
      </c>
      <c r="I193" s="13"/>
    </row>
    <row r="194" spans="1:9" x14ac:dyDescent="0.25">
      <c r="A194" s="16"/>
      <c r="B194" s="4" t="s">
        <v>22</v>
      </c>
      <c r="C194" s="16"/>
      <c r="D194" s="16"/>
      <c r="E194" s="16"/>
      <c r="F194" s="16"/>
      <c r="G194" s="3" t="s">
        <v>87</v>
      </c>
      <c r="H194" s="3" t="s">
        <v>90</v>
      </c>
      <c r="I194" s="3"/>
    </row>
    <row r="195" spans="1:9" x14ac:dyDescent="0.25">
      <c r="A195" s="16"/>
      <c r="B195" s="4" t="s">
        <v>23</v>
      </c>
      <c r="C195" s="8">
        <f>AVERAGE(C191:C193)</f>
        <v>2.6666666666666665</v>
      </c>
      <c r="D195" s="8">
        <f t="shared" ref="D195:F195" si="13">AVERAGE(D191:D193)</f>
        <v>6.166666666666667</v>
      </c>
      <c r="E195" s="8">
        <f t="shared" si="13"/>
        <v>0.10666666666666667</v>
      </c>
      <c r="F195" s="8">
        <f t="shared" si="13"/>
        <v>5.3</v>
      </c>
      <c r="G195" s="16"/>
      <c r="H195" s="16"/>
      <c r="I195" s="16"/>
    </row>
    <row r="196" spans="1:9" x14ac:dyDescent="0.25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x14ac:dyDescent="0.25">
      <c r="A197" s="36" t="s">
        <v>95</v>
      </c>
      <c r="B197" s="25">
        <v>3071</v>
      </c>
      <c r="C197" s="16"/>
      <c r="D197" s="16"/>
      <c r="E197" s="16"/>
      <c r="F197" s="16"/>
      <c r="G197" s="16"/>
      <c r="H197" s="16"/>
      <c r="I197" s="16"/>
    </row>
    <row r="198" spans="1:9" ht="15.75" x14ac:dyDescent="0.25">
      <c r="A198" s="16"/>
      <c r="B198" s="16" t="s">
        <v>35</v>
      </c>
      <c r="C198" s="11">
        <v>0.39</v>
      </c>
      <c r="D198" s="11">
        <v>4.2</v>
      </c>
      <c r="E198" s="11">
        <v>7.0000000000000007E-2</v>
      </c>
      <c r="F198" s="11">
        <v>5</v>
      </c>
      <c r="G198" s="12">
        <v>37039</v>
      </c>
      <c r="H198" s="11">
        <v>87</v>
      </c>
      <c r="I198" s="13"/>
    </row>
    <row r="199" spans="1:9" ht="15.75" x14ac:dyDescent="0.25">
      <c r="A199" s="16"/>
      <c r="B199" s="16" t="s">
        <v>39</v>
      </c>
      <c r="C199" s="11">
        <v>2.8</v>
      </c>
      <c r="D199" s="11">
        <v>4.8</v>
      </c>
      <c r="E199" s="11">
        <v>3</v>
      </c>
      <c r="F199" s="11">
        <v>9</v>
      </c>
      <c r="G199" s="12">
        <v>37039</v>
      </c>
      <c r="H199" s="11">
        <v>87</v>
      </c>
      <c r="I199" s="13"/>
    </row>
    <row r="200" spans="1:9" ht="15.75" x14ac:dyDescent="0.25">
      <c r="A200" s="16"/>
      <c r="B200" s="16" t="s">
        <v>69</v>
      </c>
      <c r="C200" s="11">
        <v>2.6</v>
      </c>
      <c r="D200" s="11">
        <v>8</v>
      </c>
      <c r="E200" s="11">
        <v>0.28999999999999998</v>
      </c>
      <c r="F200" s="11">
        <v>2.6</v>
      </c>
      <c r="G200" s="12">
        <v>37041</v>
      </c>
      <c r="H200" s="11">
        <v>85</v>
      </c>
      <c r="I200" s="13"/>
    </row>
    <row r="201" spans="1:9" x14ac:dyDescent="0.25">
      <c r="A201" s="16"/>
      <c r="B201" s="4" t="s">
        <v>22</v>
      </c>
      <c r="C201" s="16"/>
      <c r="D201" s="16"/>
      <c r="E201" s="16"/>
      <c r="F201" s="16"/>
      <c r="G201" s="3" t="s">
        <v>91</v>
      </c>
      <c r="H201" s="3" t="s">
        <v>92</v>
      </c>
      <c r="I201" s="3"/>
    </row>
    <row r="202" spans="1:9" x14ac:dyDescent="0.25">
      <c r="A202" s="16"/>
      <c r="B202" s="4" t="s">
        <v>23</v>
      </c>
      <c r="C202" s="8">
        <f>AVERAGE(C198:C200)</f>
        <v>1.93</v>
      </c>
      <c r="D202" s="8">
        <f t="shared" ref="D202:F202" si="14">AVERAGE(D198:D200)</f>
        <v>5.666666666666667</v>
      </c>
      <c r="E202" s="23">
        <f t="shared" si="14"/>
        <v>1.1199999999999999</v>
      </c>
      <c r="F202" s="8">
        <f t="shared" si="14"/>
        <v>5.5333333333333341</v>
      </c>
      <c r="G202" s="16"/>
      <c r="H202" s="16"/>
      <c r="I202" s="16"/>
    </row>
    <row r="203" spans="1:9" x14ac:dyDescent="0.25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x14ac:dyDescent="0.25">
      <c r="A204" s="16" t="s">
        <v>95</v>
      </c>
      <c r="B204" s="25">
        <v>3114</v>
      </c>
      <c r="C204" s="16"/>
      <c r="D204" s="16"/>
      <c r="E204" s="16"/>
      <c r="F204" s="16"/>
      <c r="G204" s="16"/>
      <c r="H204" s="16"/>
      <c r="I204" s="16"/>
    </row>
    <row r="205" spans="1:9" ht="15.75" x14ac:dyDescent="0.25">
      <c r="A205" s="16"/>
      <c r="B205" s="16" t="s">
        <v>62</v>
      </c>
      <c r="C205" s="11">
        <v>4.4000000000000004</v>
      </c>
      <c r="D205" s="11">
        <v>9</v>
      </c>
      <c r="E205" s="11">
        <v>8</v>
      </c>
      <c r="F205" s="11">
        <v>1.6</v>
      </c>
      <c r="G205" s="12">
        <v>37039</v>
      </c>
      <c r="H205" s="11">
        <v>87</v>
      </c>
      <c r="I205" s="13"/>
    </row>
    <row r="206" spans="1:9" ht="15.75" x14ac:dyDescent="0.25">
      <c r="A206" s="16"/>
      <c r="B206" s="16" t="s">
        <v>3</v>
      </c>
      <c r="C206" s="11">
        <v>5</v>
      </c>
      <c r="D206" s="11">
        <v>6</v>
      </c>
      <c r="E206" s="11">
        <v>2.1</v>
      </c>
      <c r="F206" s="11">
        <v>7</v>
      </c>
      <c r="G206" s="12">
        <v>37038</v>
      </c>
      <c r="H206" s="11">
        <v>89</v>
      </c>
      <c r="I206" s="13"/>
    </row>
    <row r="207" spans="1:9" ht="15.75" x14ac:dyDescent="0.25">
      <c r="A207" s="16"/>
      <c r="B207" s="16" t="s">
        <v>4</v>
      </c>
      <c r="C207" s="11">
        <v>1.1000000000000001</v>
      </c>
      <c r="D207" s="11">
        <v>7</v>
      </c>
      <c r="E207" s="11">
        <v>0</v>
      </c>
      <c r="F207" s="11">
        <v>2.1</v>
      </c>
      <c r="G207" s="12">
        <v>37036</v>
      </c>
      <c r="H207" s="11">
        <v>93</v>
      </c>
      <c r="I207" s="13"/>
    </row>
    <row r="208" spans="1:9" x14ac:dyDescent="0.25">
      <c r="A208" s="16"/>
      <c r="B208" s="4" t="s">
        <v>22</v>
      </c>
      <c r="C208" s="16"/>
      <c r="D208" s="16"/>
      <c r="E208" s="16"/>
      <c r="F208" s="16"/>
      <c r="G208" s="3" t="s">
        <v>87</v>
      </c>
      <c r="H208" s="3" t="s">
        <v>88</v>
      </c>
      <c r="I208" s="3"/>
    </row>
    <row r="209" spans="1:9" x14ac:dyDescent="0.25">
      <c r="A209" s="16"/>
      <c r="B209" s="4" t="s">
        <v>23</v>
      </c>
      <c r="C209" s="8">
        <f>AVERAGE(C205:C207)</f>
        <v>3.5</v>
      </c>
      <c r="D209" s="8">
        <f t="shared" ref="D209:F209" si="15">AVERAGE(D205:D207)</f>
        <v>7.333333333333333</v>
      </c>
      <c r="E209" s="23">
        <f t="shared" si="15"/>
        <v>3.3666666666666667</v>
      </c>
      <c r="F209" s="8">
        <f t="shared" si="15"/>
        <v>3.5666666666666664</v>
      </c>
      <c r="G209" s="16"/>
      <c r="H209" s="16"/>
      <c r="I209" s="16"/>
    </row>
    <row r="210" spans="1:9" x14ac:dyDescent="0.25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x14ac:dyDescent="0.25">
      <c r="A211" s="16" t="s">
        <v>106</v>
      </c>
      <c r="B211" s="25">
        <v>3115</v>
      </c>
      <c r="C211" s="16"/>
      <c r="D211" s="16"/>
      <c r="E211" s="16"/>
      <c r="F211" s="16"/>
      <c r="G211" s="16"/>
      <c r="H211" s="16"/>
      <c r="I211" s="16"/>
    </row>
    <row r="212" spans="1:9" ht="15.75" x14ac:dyDescent="0.25">
      <c r="A212" s="16"/>
      <c r="B212" s="16" t="s">
        <v>62</v>
      </c>
      <c r="C212" s="11">
        <v>4.4000000000000004</v>
      </c>
      <c r="D212" s="11">
        <v>9</v>
      </c>
      <c r="E212" s="11">
        <v>8</v>
      </c>
      <c r="F212" s="11">
        <v>1.6</v>
      </c>
      <c r="G212" s="12">
        <v>37039</v>
      </c>
      <c r="H212" s="11">
        <v>87</v>
      </c>
      <c r="I212" s="13"/>
    </row>
    <row r="213" spans="1:9" ht="15.75" x14ac:dyDescent="0.25">
      <c r="A213" s="16"/>
      <c r="B213" s="16" t="s">
        <v>65</v>
      </c>
      <c r="C213" s="11">
        <v>2.7</v>
      </c>
      <c r="D213" s="11">
        <v>8</v>
      </c>
      <c r="E213" s="11">
        <v>0</v>
      </c>
      <c r="F213" s="11">
        <v>3.3</v>
      </c>
      <c r="G213" s="12">
        <v>37043</v>
      </c>
      <c r="H213" s="11">
        <v>87</v>
      </c>
      <c r="I213" s="13"/>
    </row>
    <row r="214" spans="1:9" ht="15.75" x14ac:dyDescent="0.25">
      <c r="A214" s="16"/>
      <c r="B214" s="16" t="s">
        <v>4</v>
      </c>
      <c r="C214" s="11">
        <v>1.1000000000000001</v>
      </c>
      <c r="D214" s="11">
        <v>7</v>
      </c>
      <c r="E214" s="11">
        <v>0</v>
      </c>
      <c r="F214" s="11">
        <v>2.1</v>
      </c>
      <c r="G214" s="12">
        <v>37036</v>
      </c>
      <c r="H214" s="11">
        <v>93</v>
      </c>
      <c r="I214" s="13"/>
    </row>
    <row r="215" spans="1:9" x14ac:dyDescent="0.25">
      <c r="A215" s="16"/>
      <c r="B215" s="4" t="s">
        <v>22</v>
      </c>
      <c r="C215" s="16"/>
      <c r="D215" s="16"/>
      <c r="E215" s="16"/>
      <c r="F215" s="16"/>
      <c r="G215" s="3" t="s">
        <v>96</v>
      </c>
      <c r="H215" s="3" t="s">
        <v>88</v>
      </c>
      <c r="I215" s="3"/>
    </row>
    <row r="216" spans="1:9" x14ac:dyDescent="0.25">
      <c r="A216" s="16"/>
      <c r="B216" s="4" t="s">
        <v>23</v>
      </c>
      <c r="C216" s="8">
        <f>AVERAGE(C212:C214)</f>
        <v>2.7333333333333338</v>
      </c>
      <c r="D216" s="23">
        <f>AVERAGE(D212:D214)</f>
        <v>8</v>
      </c>
      <c r="E216" s="23">
        <f>AVERAGE(E212:E214)</f>
        <v>2.6666666666666665</v>
      </c>
      <c r="F216" s="8">
        <f>AVERAGE(F212:F214)</f>
        <v>2.3333333333333335</v>
      </c>
      <c r="G216" s="16"/>
      <c r="H216" s="16"/>
      <c r="I216" s="16"/>
    </row>
  </sheetData>
  <mergeCells count="3">
    <mergeCell ref="G11:H11"/>
    <mergeCell ref="A5:N5"/>
    <mergeCell ref="A6:N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Maria Hillerup Jensen</cp:lastModifiedBy>
  <dcterms:created xsi:type="dcterms:W3CDTF">2025-02-12T07:34:00Z</dcterms:created>
  <dcterms:modified xsi:type="dcterms:W3CDTF">2026-03-11T13:17:39Z</dcterms:modified>
</cp:coreProperties>
</file>